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160"/>
  </bookViews>
  <sheets>
    <sheet name="Panel 1 round 5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45" i="1" l="1"/>
  <c r="AM145" i="1" s="1"/>
  <c r="AD145" i="1"/>
  <c r="V145" i="1"/>
  <c r="N145" i="1"/>
  <c r="AL143" i="1"/>
  <c r="AM143" i="1" s="1"/>
  <c r="AD143" i="1"/>
  <c r="V143" i="1"/>
  <c r="N143" i="1"/>
  <c r="B143" i="1"/>
  <c r="AL142" i="1"/>
  <c r="AM142" i="1" s="1"/>
  <c r="AD142" i="1"/>
  <c r="V142" i="1"/>
  <c r="N142" i="1"/>
  <c r="B142" i="1"/>
  <c r="AL140" i="1"/>
  <c r="AM140" i="1" s="1"/>
  <c r="AD140" i="1"/>
  <c r="V140" i="1"/>
  <c r="N140" i="1"/>
  <c r="B140" i="1"/>
  <c r="AL138" i="1"/>
  <c r="AM138" i="1" s="1"/>
  <c r="AD138" i="1"/>
  <c r="V138" i="1"/>
  <c r="N138" i="1"/>
  <c r="B138" i="1"/>
  <c r="AL137" i="1"/>
  <c r="AM137" i="1" s="1"/>
  <c r="AD137" i="1"/>
  <c r="V137" i="1"/>
  <c r="N137" i="1"/>
  <c r="B137" i="1"/>
  <c r="AL136" i="1"/>
  <c r="AM136" i="1" s="1"/>
  <c r="AD136" i="1"/>
  <c r="V136" i="1"/>
  <c r="N136" i="1"/>
  <c r="B136" i="1"/>
  <c r="AL134" i="1"/>
  <c r="AM134" i="1" s="1"/>
  <c r="AD134" i="1"/>
  <c r="V134" i="1"/>
  <c r="N134" i="1"/>
  <c r="B134" i="1"/>
  <c r="AL132" i="1"/>
  <c r="AM132" i="1" s="1"/>
  <c r="AD132" i="1"/>
  <c r="V132" i="1"/>
  <c r="N132" i="1"/>
  <c r="AL130" i="1"/>
  <c r="AM130" i="1" s="1"/>
  <c r="AD130" i="1"/>
  <c r="V130" i="1"/>
  <c r="N130" i="1"/>
  <c r="AL129" i="1"/>
  <c r="AM129" i="1" s="1"/>
  <c r="AD129" i="1"/>
  <c r="V129" i="1"/>
  <c r="N129" i="1"/>
  <c r="B129" i="1"/>
  <c r="AL128" i="1"/>
  <c r="AM128" i="1" s="1"/>
  <c r="AD128" i="1"/>
  <c r="V128" i="1"/>
  <c r="N128" i="1"/>
  <c r="B128" i="1"/>
  <c r="AL127" i="1"/>
  <c r="AM127" i="1" s="1"/>
  <c r="AD127" i="1"/>
  <c r="V127" i="1"/>
  <c r="N127" i="1"/>
  <c r="B127" i="1"/>
  <c r="AL126" i="1"/>
  <c r="AM126" i="1" s="1"/>
  <c r="AD126" i="1"/>
  <c r="V126" i="1"/>
  <c r="N126" i="1"/>
  <c r="AL124" i="1"/>
  <c r="AD124" i="1"/>
  <c r="AM124" i="1" s="1"/>
  <c r="V124" i="1"/>
  <c r="N124" i="1"/>
  <c r="B124" i="1" s="1"/>
  <c r="AL123" i="1"/>
  <c r="AM123" i="1" s="1"/>
  <c r="AD123" i="1"/>
  <c r="V123" i="1"/>
  <c r="N123" i="1"/>
  <c r="B123" i="1" s="1"/>
  <c r="AL121" i="1"/>
  <c r="AM121" i="1" s="1"/>
  <c r="AD121" i="1"/>
  <c r="V121" i="1"/>
  <c r="N121" i="1"/>
  <c r="B121" i="1" s="1"/>
  <c r="AL120" i="1"/>
  <c r="AM120" i="1" s="1"/>
  <c r="AD120" i="1"/>
  <c r="V120" i="1"/>
  <c r="N120" i="1"/>
  <c r="B120" i="1" s="1"/>
  <c r="AL118" i="1"/>
  <c r="AM118" i="1" s="1"/>
  <c r="AD118" i="1"/>
  <c r="V118" i="1"/>
  <c r="N118" i="1"/>
  <c r="B118" i="1"/>
  <c r="AL117" i="1"/>
  <c r="AM117" i="1" s="1"/>
  <c r="AD117" i="1"/>
  <c r="V117" i="1"/>
  <c r="N117" i="1"/>
  <c r="B117" i="1"/>
  <c r="AL115" i="1"/>
  <c r="AM115" i="1" s="1"/>
  <c r="AD115" i="1"/>
  <c r="V115" i="1"/>
  <c r="N115" i="1"/>
  <c r="B115" i="1"/>
  <c r="AL114" i="1"/>
  <c r="AM114" i="1" s="1"/>
  <c r="AD114" i="1"/>
  <c r="V114" i="1"/>
  <c r="N114" i="1"/>
  <c r="B114" i="1"/>
  <c r="AL113" i="1"/>
  <c r="AM113" i="1" s="1"/>
  <c r="AD113" i="1"/>
  <c r="V113" i="1"/>
  <c r="N113" i="1"/>
  <c r="B113" i="1"/>
  <c r="AL111" i="1"/>
  <c r="AM111" i="1" s="1"/>
  <c r="AD111" i="1"/>
  <c r="V111" i="1"/>
  <c r="N111" i="1"/>
  <c r="B111" i="1"/>
  <c r="AJ101" i="1"/>
  <c r="AJ102" i="1" s="1"/>
  <c r="AB101" i="1"/>
  <c r="AB102" i="1" s="1"/>
  <c r="T101" i="1"/>
  <c r="T102" i="1" s="1"/>
  <c r="L101" i="1"/>
  <c r="L102" i="1" s="1"/>
  <c r="AL100" i="1"/>
  <c r="AM100" i="1" s="1"/>
  <c r="AD100" i="1"/>
  <c r="V100" i="1"/>
  <c r="N100" i="1"/>
  <c r="AL98" i="1"/>
  <c r="AM98" i="1" s="1"/>
  <c r="AD98" i="1"/>
  <c r="V98" i="1"/>
  <c r="N98" i="1"/>
  <c r="B98" i="1" s="1"/>
  <c r="AL97" i="1"/>
  <c r="AM97" i="1" s="1"/>
  <c r="AD97" i="1"/>
  <c r="V97" i="1"/>
  <c r="N97" i="1"/>
  <c r="B97" i="1"/>
  <c r="AL96" i="1"/>
  <c r="AM96" i="1" s="1"/>
  <c r="AD96" i="1"/>
  <c r="V96" i="1"/>
  <c r="N96" i="1"/>
  <c r="B96" i="1"/>
  <c r="N94" i="1"/>
  <c r="N93" i="1"/>
  <c r="N92" i="1"/>
  <c r="N91" i="1"/>
  <c r="N90" i="1"/>
  <c r="N89" i="1"/>
  <c r="N88" i="1"/>
  <c r="N87" i="1"/>
  <c r="AL84" i="1"/>
  <c r="AM84" i="1" s="1"/>
  <c r="AJ84" i="1"/>
  <c r="AJ85" i="1" s="1"/>
  <c r="AD84" i="1"/>
  <c r="AB84" i="1"/>
  <c r="AB85" i="1" s="1"/>
  <c r="V84" i="1"/>
  <c r="T84" i="1"/>
  <c r="T85" i="1" s="1"/>
  <c r="N84" i="1"/>
  <c r="L84" i="1"/>
  <c r="L85" i="1" s="1"/>
  <c r="AL83" i="1"/>
  <c r="AD83" i="1"/>
  <c r="AM83" i="1" s="1"/>
  <c r="V83" i="1"/>
  <c r="N83" i="1"/>
  <c r="B83" i="1" s="1"/>
  <c r="AL81" i="1"/>
  <c r="AD81" i="1"/>
  <c r="AM81" i="1" s="1"/>
  <c r="V81" i="1"/>
  <c r="N81" i="1"/>
  <c r="B81" i="1" s="1"/>
  <c r="AL80" i="1"/>
  <c r="AD80" i="1"/>
  <c r="AM80" i="1" s="1"/>
  <c r="V80" i="1"/>
  <c r="N80" i="1"/>
  <c r="B80" i="1" s="1"/>
  <c r="AL79" i="1"/>
  <c r="AD79" i="1"/>
  <c r="AM79" i="1" s="1"/>
  <c r="V79" i="1"/>
  <c r="N79" i="1"/>
  <c r="B79" i="1" s="1"/>
  <c r="AL77" i="1"/>
  <c r="AD77" i="1"/>
  <c r="AM77" i="1" s="1"/>
  <c r="V77" i="1"/>
  <c r="N77" i="1"/>
  <c r="B77" i="1" s="1"/>
  <c r="L103" i="1" l="1"/>
  <c r="N102" i="1"/>
  <c r="AB103" i="1"/>
  <c r="AD102" i="1"/>
  <c r="T103" i="1"/>
  <c r="V102" i="1"/>
  <c r="AJ103" i="1"/>
  <c r="AL102" i="1"/>
  <c r="AM102" i="1" s="1"/>
  <c r="N101" i="1"/>
  <c r="V101" i="1"/>
  <c r="AD101" i="1"/>
  <c r="AL101" i="1"/>
  <c r="AM101" i="1" s="1"/>
  <c r="L86" i="1"/>
  <c r="N86" i="1" s="1"/>
  <c r="N85" i="1"/>
  <c r="T86" i="1"/>
  <c r="V85" i="1"/>
  <c r="AB86" i="1"/>
  <c r="AD85" i="1"/>
  <c r="AJ86" i="1"/>
  <c r="AL85" i="1"/>
  <c r="AM85" i="1" s="1"/>
  <c r="B102" i="1" l="1"/>
  <c r="AJ104" i="1"/>
  <c r="AL103" i="1"/>
  <c r="T104" i="1"/>
  <c r="V103" i="1"/>
  <c r="AB104" i="1"/>
  <c r="AD103" i="1"/>
  <c r="L104" i="1"/>
  <c r="N103" i="1"/>
  <c r="AJ87" i="1"/>
  <c r="AL86" i="1"/>
  <c r="AB87" i="1"/>
  <c r="AD86" i="1"/>
  <c r="T87" i="1"/>
  <c r="V86" i="1"/>
  <c r="B86" i="1"/>
  <c r="B85" i="1"/>
  <c r="L105" i="1" l="1"/>
  <c r="N104" i="1"/>
  <c r="AB105" i="1"/>
  <c r="AD104" i="1"/>
  <c r="T105" i="1"/>
  <c r="V104" i="1"/>
  <c r="AJ105" i="1"/>
  <c r="AL104" i="1"/>
  <c r="AM104" i="1" s="1"/>
  <c r="AM103" i="1"/>
  <c r="V87" i="1"/>
  <c r="T88" i="1"/>
  <c r="AD87" i="1"/>
  <c r="AB88" i="1"/>
  <c r="AL87" i="1"/>
  <c r="AM87" i="1" s="1"/>
  <c r="AJ88" i="1"/>
  <c r="AM86" i="1"/>
  <c r="AJ106" i="1" l="1"/>
  <c r="AL105" i="1"/>
  <c r="T106" i="1"/>
  <c r="V105" i="1"/>
  <c r="AB106" i="1"/>
  <c r="AD105" i="1"/>
  <c r="L106" i="1"/>
  <c r="N105" i="1"/>
  <c r="B105" i="1" s="1"/>
  <c r="AJ89" i="1"/>
  <c r="AL88" i="1"/>
  <c r="AB89" i="1"/>
  <c r="AD88" i="1"/>
  <c r="T89" i="1"/>
  <c r="V88" i="1"/>
  <c r="B87" i="1"/>
  <c r="AM105" i="1" l="1"/>
  <c r="N106" i="1"/>
  <c r="L107" i="1"/>
  <c r="AD106" i="1"/>
  <c r="AB107" i="1"/>
  <c r="V106" i="1"/>
  <c r="T107" i="1"/>
  <c r="AL106" i="1"/>
  <c r="AM106" i="1" s="1"/>
  <c r="AJ107" i="1"/>
  <c r="T90" i="1"/>
  <c r="V89" i="1"/>
  <c r="AB90" i="1"/>
  <c r="AD89" i="1"/>
  <c r="AJ90" i="1"/>
  <c r="AL89" i="1"/>
  <c r="AM89" i="1" s="1"/>
  <c r="AM88" i="1"/>
  <c r="AL107" i="1" l="1"/>
  <c r="AJ108" i="1"/>
  <c r="V107" i="1"/>
  <c r="T108" i="1"/>
  <c r="AD107" i="1"/>
  <c r="AB108" i="1"/>
  <c r="N107" i="1"/>
  <c r="B107" i="1" s="1"/>
  <c r="L108" i="1"/>
  <c r="B89" i="1"/>
  <c r="AJ91" i="1"/>
  <c r="AL90" i="1"/>
  <c r="AB91" i="1"/>
  <c r="AD90" i="1"/>
  <c r="T91" i="1"/>
  <c r="V90" i="1"/>
  <c r="L109" i="1" l="1"/>
  <c r="N109" i="1" s="1"/>
  <c r="N108" i="1"/>
  <c r="AB109" i="1"/>
  <c r="AD109" i="1" s="1"/>
  <c r="AD108" i="1"/>
  <c r="T109" i="1"/>
  <c r="V109" i="1" s="1"/>
  <c r="V108" i="1"/>
  <c r="AJ109" i="1"/>
  <c r="AL109" i="1" s="1"/>
  <c r="AM109" i="1" s="1"/>
  <c r="AL108" i="1"/>
  <c r="AM108" i="1" s="1"/>
  <c r="AM107" i="1"/>
  <c r="T92" i="1"/>
  <c r="V91" i="1"/>
  <c r="AB92" i="1"/>
  <c r="AD91" i="1"/>
  <c r="AJ92" i="1"/>
  <c r="AL91" i="1"/>
  <c r="AM91" i="1" s="1"/>
  <c r="AM90" i="1"/>
  <c r="B108" i="1" l="1"/>
  <c r="AJ93" i="1"/>
  <c r="AL92" i="1"/>
  <c r="AB93" i="1"/>
  <c r="AD92" i="1"/>
  <c r="T93" i="1"/>
  <c r="V92" i="1"/>
  <c r="B92" i="1" s="1"/>
  <c r="B91" i="1"/>
  <c r="AM92" i="1" l="1"/>
  <c r="T94" i="1"/>
  <c r="V94" i="1" s="1"/>
  <c r="V93" i="1"/>
  <c r="AB94" i="1"/>
  <c r="AD94" i="1" s="1"/>
  <c r="AD93" i="1"/>
  <c r="AJ94" i="1"/>
  <c r="AL94" i="1" s="1"/>
  <c r="AM94" i="1" s="1"/>
  <c r="AL93" i="1"/>
  <c r="AM93" i="1" s="1"/>
  <c r="B94" i="1" l="1"/>
  <c r="B93" i="1"/>
  <c r="AL65" i="1" l="1"/>
  <c r="AM65" i="1" s="1"/>
  <c r="AJ65" i="1"/>
  <c r="AJ66" i="1" s="1"/>
  <c r="AD65" i="1"/>
  <c r="AB65" i="1"/>
  <c r="AB66" i="1" s="1"/>
  <c r="V65" i="1"/>
  <c r="T65" i="1"/>
  <c r="T66" i="1" s="1"/>
  <c r="N65" i="1"/>
  <c r="L65" i="1"/>
  <c r="L66" i="1" s="1"/>
  <c r="AL64" i="1"/>
  <c r="AD64" i="1"/>
  <c r="AM64" i="1" s="1"/>
  <c r="V64" i="1"/>
  <c r="N64" i="1"/>
  <c r="B64" i="1" s="1"/>
  <c r="AL62" i="1"/>
  <c r="AD62" i="1"/>
  <c r="AM62" i="1" s="1"/>
  <c r="V62" i="1"/>
  <c r="N62" i="1"/>
  <c r="B62" i="1" s="1"/>
  <c r="AL61" i="1"/>
  <c r="AD61" i="1"/>
  <c r="AM61" i="1" s="1"/>
  <c r="V61" i="1"/>
  <c r="N61" i="1"/>
  <c r="B61" i="1" s="1"/>
  <c r="AL59" i="1"/>
  <c r="AM59" i="1" s="1"/>
  <c r="AD59" i="1"/>
  <c r="V59" i="1"/>
  <c r="N59" i="1"/>
  <c r="AL58" i="1"/>
  <c r="AM58" i="1" s="1"/>
  <c r="AD58" i="1"/>
  <c r="V58" i="1"/>
  <c r="N58" i="1"/>
  <c r="B58" i="1"/>
  <c r="AL57" i="1"/>
  <c r="AM57" i="1" s="1"/>
  <c r="AD57" i="1"/>
  <c r="V57" i="1"/>
  <c r="N57" i="1"/>
  <c r="AL56" i="1"/>
  <c r="AM56" i="1" s="1"/>
  <c r="AD56" i="1"/>
  <c r="V56" i="1"/>
  <c r="N56" i="1"/>
  <c r="B56" i="1" s="1"/>
  <c r="AL55" i="1"/>
  <c r="AM55" i="1" s="1"/>
  <c r="AD55" i="1"/>
  <c r="V55" i="1"/>
  <c r="N55" i="1"/>
  <c r="B55" i="1" s="1"/>
  <c r="AL53" i="1"/>
  <c r="AM53" i="1" s="1"/>
  <c r="AD53" i="1"/>
  <c r="V53" i="1"/>
  <c r="N53" i="1"/>
  <c r="B53" i="1"/>
  <c r="AL52" i="1"/>
  <c r="AM52" i="1" s="1"/>
  <c r="AD52" i="1"/>
  <c r="V52" i="1"/>
  <c r="N52" i="1"/>
  <c r="AL51" i="1"/>
  <c r="AM51" i="1" s="1"/>
  <c r="AD51" i="1"/>
  <c r="V51" i="1"/>
  <c r="N51" i="1"/>
  <c r="B51" i="1" s="1"/>
  <c r="AL49" i="1"/>
  <c r="AD49" i="1"/>
  <c r="V49" i="1"/>
  <c r="AL48" i="1"/>
  <c r="AD48" i="1"/>
  <c r="V48" i="1"/>
  <c r="AL47" i="1"/>
  <c r="AD47" i="1"/>
  <c r="V47" i="1"/>
  <c r="AL46" i="1"/>
  <c r="AD46" i="1"/>
  <c r="V46" i="1"/>
  <c r="AL45" i="1"/>
  <c r="AD45" i="1"/>
  <c r="V45" i="1"/>
  <c r="AL44" i="1"/>
  <c r="AD44" i="1"/>
  <c r="AM44" i="1" s="1"/>
  <c r="V44" i="1"/>
  <c r="N44" i="1"/>
  <c r="L44" i="1"/>
  <c r="L45" i="1" s="1"/>
  <c r="B44" i="1"/>
  <c r="AL43" i="1"/>
  <c r="AM43" i="1" s="1"/>
  <c r="AD43" i="1"/>
  <c r="V43" i="1"/>
  <c r="N43" i="1"/>
  <c r="AJ29" i="1"/>
  <c r="AJ30" i="1" s="1"/>
  <c r="AB29" i="1"/>
  <c r="AB30" i="1" s="1"/>
  <c r="T29" i="1"/>
  <c r="T30" i="1" s="1"/>
  <c r="L29" i="1"/>
  <c r="L30" i="1" s="1"/>
  <c r="AL28" i="1"/>
  <c r="AM28" i="1" s="1"/>
  <c r="AD28" i="1"/>
  <c r="V28" i="1"/>
  <c r="N28" i="1"/>
  <c r="L67" i="1" l="1"/>
  <c r="N66" i="1"/>
  <c r="T67" i="1"/>
  <c r="V66" i="1"/>
  <c r="AB67" i="1"/>
  <c r="AD66" i="1"/>
  <c r="AJ67" i="1"/>
  <c r="AL66" i="1"/>
  <c r="AM66" i="1" s="1"/>
  <c r="L46" i="1"/>
  <c r="N45" i="1"/>
  <c r="B45" i="1" s="1"/>
  <c r="AM45" i="1"/>
  <c r="L31" i="1"/>
  <c r="N30" i="1"/>
  <c r="AB31" i="1"/>
  <c r="AD30" i="1"/>
  <c r="T31" i="1"/>
  <c r="V30" i="1"/>
  <c r="AJ31" i="1"/>
  <c r="AL30" i="1"/>
  <c r="AM30" i="1" s="1"/>
  <c r="N29" i="1"/>
  <c r="V29" i="1"/>
  <c r="AD29" i="1"/>
  <c r="AL29" i="1"/>
  <c r="AJ68" i="1" l="1"/>
  <c r="AL67" i="1"/>
  <c r="AB68" i="1"/>
  <c r="AD67" i="1"/>
  <c r="T68" i="1"/>
  <c r="V67" i="1"/>
  <c r="L68" i="1"/>
  <c r="N67" i="1"/>
  <c r="B66" i="1"/>
  <c r="L47" i="1"/>
  <c r="N46" i="1"/>
  <c r="AM46" i="1" s="1"/>
  <c r="B29" i="1"/>
  <c r="AJ32" i="1"/>
  <c r="AL31" i="1"/>
  <c r="T32" i="1"/>
  <c r="V31" i="1"/>
  <c r="AB32" i="1"/>
  <c r="AD31" i="1"/>
  <c r="L32" i="1"/>
  <c r="N31" i="1"/>
  <c r="AM29" i="1"/>
  <c r="L5" i="1"/>
  <c r="L6" i="1"/>
  <c r="L7" i="1"/>
  <c r="L8" i="1"/>
  <c r="L9" i="1"/>
  <c r="L4" i="1"/>
  <c r="AM67" i="1" l="1"/>
  <c r="L69" i="1"/>
  <c r="N68" i="1"/>
  <c r="T69" i="1"/>
  <c r="V68" i="1"/>
  <c r="AB69" i="1"/>
  <c r="AD68" i="1"/>
  <c r="AJ69" i="1"/>
  <c r="AL68" i="1"/>
  <c r="AM68" i="1" s="1"/>
  <c r="L48" i="1"/>
  <c r="N47" i="1"/>
  <c r="N32" i="1"/>
  <c r="L33" i="1"/>
  <c r="AD32" i="1"/>
  <c r="AB33" i="1"/>
  <c r="V32" i="1"/>
  <c r="T33" i="1"/>
  <c r="AL32" i="1"/>
  <c r="AM32" i="1" s="1"/>
  <c r="AJ33" i="1"/>
  <c r="AM31" i="1"/>
  <c r="AJ70" i="1" l="1"/>
  <c r="AL69" i="1"/>
  <c r="AB70" i="1"/>
  <c r="AD69" i="1"/>
  <c r="T70" i="1"/>
  <c r="V69" i="1"/>
  <c r="L70" i="1"/>
  <c r="N69" i="1"/>
  <c r="B69" i="1" s="1"/>
  <c r="B47" i="1"/>
  <c r="AM47" i="1"/>
  <c r="L49" i="1"/>
  <c r="N49" i="1" s="1"/>
  <c r="AM49" i="1" s="1"/>
  <c r="N48" i="1"/>
  <c r="AJ34" i="1"/>
  <c r="AL33" i="1"/>
  <c r="T34" i="1"/>
  <c r="V33" i="1"/>
  <c r="AB34" i="1"/>
  <c r="AD33" i="1"/>
  <c r="L34" i="1"/>
  <c r="N33" i="1"/>
  <c r="B33" i="1" s="1"/>
  <c r="AL24" i="1"/>
  <c r="AL25" i="1"/>
  <c r="AL26" i="1"/>
  <c r="AD24" i="1"/>
  <c r="AD25" i="1"/>
  <c r="AD26" i="1"/>
  <c r="V24" i="1"/>
  <c r="V25" i="1"/>
  <c r="V26" i="1"/>
  <c r="N24" i="1"/>
  <c r="N25" i="1"/>
  <c r="N26" i="1"/>
  <c r="N23" i="1"/>
  <c r="AG21" i="1"/>
  <c r="X21" i="1"/>
  <c r="O21" i="1"/>
  <c r="O19" i="1"/>
  <c r="X4" i="1"/>
  <c r="X5" i="1"/>
  <c r="X6" i="1"/>
  <c r="X7" i="1"/>
  <c r="X8" i="1"/>
  <c r="X9" i="1"/>
  <c r="X11" i="1"/>
  <c r="X13" i="1"/>
  <c r="X15" i="1"/>
  <c r="X17" i="1"/>
  <c r="O4" i="1"/>
  <c r="B4" i="1" s="1"/>
  <c r="O5" i="1"/>
  <c r="B5" i="1" s="1"/>
  <c r="O6" i="1"/>
  <c r="O7" i="1"/>
  <c r="O8" i="1"/>
  <c r="O9" i="1"/>
  <c r="O11" i="1"/>
  <c r="O13" i="1"/>
  <c r="B13" i="1" s="1"/>
  <c r="O15" i="1"/>
  <c r="B15" i="1" s="1"/>
  <c r="O17" i="1"/>
  <c r="B17" i="1" s="1"/>
  <c r="O2" i="1"/>
  <c r="AM69" i="1" l="1"/>
  <c r="L71" i="1"/>
  <c r="N70" i="1"/>
  <c r="T71" i="1"/>
  <c r="V70" i="1"/>
  <c r="AB71" i="1"/>
  <c r="AD70" i="1"/>
  <c r="AJ71" i="1"/>
  <c r="AL70" i="1"/>
  <c r="B48" i="1"/>
  <c r="AM48" i="1"/>
  <c r="AM33" i="1"/>
  <c r="L35" i="1"/>
  <c r="N34" i="1"/>
  <c r="AB35" i="1"/>
  <c r="AD34" i="1"/>
  <c r="T35" i="1"/>
  <c r="V34" i="1"/>
  <c r="AJ35" i="1"/>
  <c r="AL34" i="1"/>
  <c r="AM34" i="1" s="1"/>
  <c r="B26" i="1"/>
  <c r="B24" i="1"/>
  <c r="B21" i="1"/>
  <c r="AM24" i="1"/>
  <c r="B25" i="1"/>
  <c r="AM25" i="1"/>
  <c r="AM26" i="1"/>
  <c r="AH21" i="1"/>
  <c r="Y17" i="1"/>
  <c r="Y15" i="1"/>
  <c r="Y13" i="1"/>
  <c r="Y11" i="1"/>
  <c r="Y8" i="1"/>
  <c r="Y6" i="1"/>
  <c r="Y9" i="1"/>
  <c r="Y7" i="1"/>
  <c r="Y5" i="1"/>
  <c r="Y4" i="1"/>
  <c r="X2" i="1"/>
  <c r="Y2" i="1" s="1"/>
  <c r="AJ72" i="1" l="1"/>
  <c r="AL71" i="1"/>
  <c r="AB72" i="1"/>
  <c r="AD71" i="1"/>
  <c r="T72" i="1"/>
  <c r="V71" i="1"/>
  <c r="L72" i="1"/>
  <c r="N71" i="1"/>
  <c r="AM70" i="1"/>
  <c r="AJ36" i="1"/>
  <c r="AL35" i="1"/>
  <c r="T36" i="1"/>
  <c r="V35" i="1"/>
  <c r="AB36" i="1"/>
  <c r="AD35" i="1"/>
  <c r="L36" i="1"/>
  <c r="N35" i="1"/>
  <c r="B35" i="1" s="1"/>
  <c r="X19" i="1"/>
  <c r="AM71" i="1" l="1"/>
  <c r="L73" i="1"/>
  <c r="N72" i="1"/>
  <c r="T73" i="1"/>
  <c r="V72" i="1"/>
  <c r="AB73" i="1"/>
  <c r="AD72" i="1"/>
  <c r="AJ73" i="1"/>
  <c r="AL72" i="1"/>
  <c r="AM72" i="1" s="1"/>
  <c r="AM35" i="1"/>
  <c r="N36" i="1"/>
  <c r="L37" i="1"/>
  <c r="AD36" i="1"/>
  <c r="AB37" i="1"/>
  <c r="V36" i="1"/>
  <c r="T37" i="1"/>
  <c r="AL36" i="1"/>
  <c r="AM36" i="1" s="1"/>
  <c r="AJ37" i="1"/>
  <c r="AG19" i="1"/>
  <c r="AH19" i="1" s="1"/>
  <c r="AJ74" i="1" l="1"/>
  <c r="AL73" i="1"/>
  <c r="AB74" i="1"/>
  <c r="AD73" i="1"/>
  <c r="T74" i="1"/>
  <c r="V73" i="1"/>
  <c r="L74" i="1"/>
  <c r="N73" i="1"/>
  <c r="B72" i="1"/>
  <c r="AJ38" i="1"/>
  <c r="AL37" i="1"/>
  <c r="T38" i="1"/>
  <c r="V37" i="1"/>
  <c r="AB38" i="1"/>
  <c r="AD37" i="1"/>
  <c r="L38" i="1"/>
  <c r="N37" i="1"/>
  <c r="B37" i="1" s="1"/>
  <c r="V23" i="1"/>
  <c r="AM73" i="1" l="1"/>
  <c r="L75" i="1"/>
  <c r="N75" i="1" s="1"/>
  <c r="N74" i="1"/>
  <c r="T75" i="1"/>
  <c r="V75" i="1" s="1"/>
  <c r="V74" i="1"/>
  <c r="AB75" i="1"/>
  <c r="AD75" i="1" s="1"/>
  <c r="AD74" i="1"/>
  <c r="AJ75" i="1"/>
  <c r="AL75" i="1" s="1"/>
  <c r="AM75" i="1" s="1"/>
  <c r="AL74" i="1"/>
  <c r="AM74" i="1" s="1"/>
  <c r="AM37" i="1"/>
  <c r="L39" i="1"/>
  <c r="N38" i="1"/>
  <c r="AB39" i="1"/>
  <c r="AD38" i="1"/>
  <c r="T39" i="1"/>
  <c r="V38" i="1"/>
  <c r="AJ39" i="1"/>
  <c r="AL38" i="1"/>
  <c r="AM38" i="1" s="1"/>
  <c r="AD23" i="1"/>
  <c r="B75" i="1" l="1"/>
  <c r="AJ40" i="1"/>
  <c r="AL39" i="1"/>
  <c r="T40" i="1"/>
  <c r="V39" i="1"/>
  <c r="AB40" i="1"/>
  <c r="AD39" i="1"/>
  <c r="L40" i="1"/>
  <c r="N39" i="1"/>
  <c r="B39" i="1" s="1"/>
  <c r="AL23" i="1"/>
  <c r="AM23" i="1" s="1"/>
  <c r="AM39" i="1" l="1"/>
  <c r="L41" i="1"/>
  <c r="N41" i="1" s="1"/>
  <c r="N40" i="1"/>
  <c r="AB41" i="1"/>
  <c r="AD41" i="1" s="1"/>
  <c r="AD40" i="1"/>
  <c r="T41" i="1"/>
  <c r="V41" i="1" s="1"/>
  <c r="V40" i="1"/>
  <c r="AJ41" i="1"/>
  <c r="AL41" i="1" s="1"/>
  <c r="AM41" i="1" s="1"/>
  <c r="AL40" i="1"/>
  <c r="AM40" i="1" s="1"/>
  <c r="B23" i="1"/>
</calcChain>
</file>

<file path=xl/sharedStrings.xml><?xml version="1.0" encoding="utf-8"?>
<sst xmlns="http://schemas.openxmlformats.org/spreadsheetml/2006/main" count="1438" uniqueCount="257">
  <si>
    <t>Club 1 5/6 girls</t>
  </si>
  <si>
    <t>Hana-Mae</t>
  </si>
  <si>
    <t>Wilkinson</t>
  </si>
  <si>
    <t>DYNA</t>
  </si>
  <si>
    <t>Club 1 7/8 girls</t>
  </si>
  <si>
    <t>Jade</t>
  </si>
  <si>
    <t>Laurenson</t>
  </si>
  <si>
    <t>CETC</t>
  </si>
  <si>
    <t>Chloe</t>
  </si>
  <si>
    <t>McGregor</t>
  </si>
  <si>
    <t>SLAN</t>
  </si>
  <si>
    <t>Sari</t>
  </si>
  <si>
    <t>McMillan</t>
  </si>
  <si>
    <t>SAPH</t>
  </si>
  <si>
    <t>Freya</t>
  </si>
  <si>
    <t>Robertson</t>
  </si>
  <si>
    <t>Ayla</t>
  </si>
  <si>
    <t>Fitzsimmons</t>
  </si>
  <si>
    <t>Club 1 9/10 boys</t>
  </si>
  <si>
    <t xml:space="preserve">Corbin </t>
  </si>
  <si>
    <t xml:space="preserve">Harris  </t>
  </si>
  <si>
    <t>Club 1 11/12 girls</t>
  </si>
  <si>
    <t>Rebecca</t>
  </si>
  <si>
    <t>Club 1 11/12 boys</t>
  </si>
  <si>
    <t>Mitchell</t>
  </si>
  <si>
    <t>Clark</t>
  </si>
  <si>
    <t>TAY</t>
  </si>
  <si>
    <t>Club 1 13+ boys</t>
  </si>
  <si>
    <t>Adam</t>
  </si>
  <si>
    <t>Fishwick</t>
  </si>
  <si>
    <t>Club 2 7/8 girls</t>
  </si>
  <si>
    <t>Millie</t>
  </si>
  <si>
    <t>Flynn</t>
  </si>
  <si>
    <t>Club 2 11/12 girls</t>
  </si>
  <si>
    <t>Brooke</t>
  </si>
  <si>
    <t>McAvoy</t>
  </si>
  <si>
    <t>NDP 1 7/8 girls</t>
  </si>
  <si>
    <t>Asia</t>
  </si>
  <si>
    <t>Donaldson</t>
  </si>
  <si>
    <t>Sophie</t>
  </si>
  <si>
    <t>McGeever</t>
  </si>
  <si>
    <t>Eva</t>
  </si>
  <si>
    <t>Nugent</t>
  </si>
  <si>
    <t>Adele</t>
  </si>
  <si>
    <t>Terroni</t>
  </si>
  <si>
    <t>NDP 1 9/10 girls</t>
  </si>
  <si>
    <t>Addison</t>
  </si>
  <si>
    <t>Cairns</t>
  </si>
  <si>
    <t>Gall</t>
  </si>
  <si>
    <t>Zara</t>
  </si>
  <si>
    <t>Leslie</t>
  </si>
  <si>
    <t>Charlotte</t>
  </si>
  <si>
    <t>Mathieson</t>
  </si>
  <si>
    <t>Kacey</t>
  </si>
  <si>
    <t>McCann</t>
  </si>
  <si>
    <t>ALLS</t>
  </si>
  <si>
    <t>Mollie</t>
  </si>
  <si>
    <t>McDonald</t>
  </si>
  <si>
    <t>Nicolle</t>
  </si>
  <si>
    <t>McEwan</t>
  </si>
  <si>
    <t>Lana</t>
  </si>
  <si>
    <t>McGuire</t>
  </si>
  <si>
    <t>Katie</t>
  </si>
  <si>
    <t>McQuade</t>
  </si>
  <si>
    <t>Orr</t>
  </si>
  <si>
    <t>JUMP</t>
  </si>
  <si>
    <t xml:space="preserve">Daisi </t>
  </si>
  <si>
    <t>Rea</t>
  </si>
  <si>
    <t>Riley</t>
  </si>
  <si>
    <t>Olivia</t>
  </si>
  <si>
    <t xml:space="preserve">Amy </t>
  </si>
  <si>
    <t>Wilson</t>
  </si>
  <si>
    <t>NDP 1 9/10 boys</t>
  </si>
  <si>
    <t>Robbie</t>
  </si>
  <si>
    <t>Ireland</t>
  </si>
  <si>
    <t>Lucas</t>
  </si>
  <si>
    <t>Murray</t>
  </si>
  <si>
    <t>Fletcher</t>
  </si>
  <si>
    <t>Smith</t>
  </si>
  <si>
    <t>NDP 1 11/12 girls</t>
  </si>
  <si>
    <t>Brownsell</t>
  </si>
  <si>
    <t>Carrick</t>
  </si>
  <si>
    <t xml:space="preserve">Sophie </t>
  </si>
  <si>
    <t>Gartland</t>
  </si>
  <si>
    <t>Ella</t>
  </si>
  <si>
    <t>Hogan</t>
  </si>
  <si>
    <t xml:space="preserve">Emi  </t>
  </si>
  <si>
    <t>Holt</t>
  </si>
  <si>
    <t>Jennifer</t>
  </si>
  <si>
    <t>MacBeth</t>
  </si>
  <si>
    <t>McKay</t>
  </si>
  <si>
    <t>Emma</t>
  </si>
  <si>
    <t>Ava</t>
  </si>
  <si>
    <t>Milligan</t>
  </si>
  <si>
    <t>Sarah</t>
  </si>
  <si>
    <t>Mooney</t>
  </si>
  <si>
    <t>Madison</t>
  </si>
  <si>
    <t>Ogilvie</t>
  </si>
  <si>
    <t>Owens</t>
  </si>
  <si>
    <t>Charlie</t>
  </si>
  <si>
    <t>Rae</t>
  </si>
  <si>
    <t>Sharp</t>
  </si>
  <si>
    <t>Carly</t>
  </si>
  <si>
    <t>Stewart</t>
  </si>
  <si>
    <t>Tonner</t>
  </si>
  <si>
    <t>Willis</t>
  </si>
  <si>
    <t xml:space="preserve">Orla </t>
  </si>
  <si>
    <t>Neeson</t>
  </si>
  <si>
    <t>NDP 1 11/12 boys</t>
  </si>
  <si>
    <t>Rury</t>
  </si>
  <si>
    <t>McPhee</t>
  </si>
  <si>
    <t>Harry</t>
  </si>
  <si>
    <t>Rashid</t>
  </si>
  <si>
    <t>NDP 1 13+ girls</t>
  </si>
  <si>
    <t>Bonner</t>
  </si>
  <si>
    <t>Ellie</t>
  </si>
  <si>
    <t>Coyle</t>
  </si>
  <si>
    <t>Layla</t>
  </si>
  <si>
    <t>McKinley</t>
  </si>
  <si>
    <t>Ellie-Ann</t>
  </si>
  <si>
    <t>Krista</t>
  </si>
  <si>
    <t>Robson</t>
  </si>
  <si>
    <t>Abbey</t>
  </si>
  <si>
    <t>Hunter</t>
  </si>
  <si>
    <t>E1</t>
  </si>
  <si>
    <t>E2</t>
  </si>
  <si>
    <t>E3</t>
  </si>
  <si>
    <t>E4</t>
  </si>
  <si>
    <t>E5</t>
  </si>
  <si>
    <t>D</t>
  </si>
  <si>
    <t>Total</t>
  </si>
  <si>
    <t>Bonus</t>
  </si>
  <si>
    <t>TOTAL</t>
  </si>
  <si>
    <t>Rank?</t>
  </si>
  <si>
    <t>Penalty</t>
  </si>
  <si>
    <t>Rank</t>
  </si>
  <si>
    <t>Team</t>
  </si>
  <si>
    <t xml:space="preserve">BEG SLAN </t>
  </si>
  <si>
    <t>BEG DYNA 2</t>
  </si>
  <si>
    <t>BEG CETC</t>
  </si>
  <si>
    <t>BEG TAY 2</t>
  </si>
  <si>
    <t>Beg CETC</t>
  </si>
  <si>
    <t>BEG DYNA 1</t>
  </si>
  <si>
    <t>BEG SLAN</t>
  </si>
  <si>
    <t>BEG TAY 1</t>
  </si>
  <si>
    <t>BEG JUMP 1</t>
  </si>
  <si>
    <t>BEG JUMP 3</t>
  </si>
  <si>
    <t>BEG JUMP 2</t>
  </si>
  <si>
    <t>SCORE</t>
  </si>
  <si>
    <t>NDP 2 7/8 boys</t>
  </si>
  <si>
    <t>INT CETC 1</t>
  </si>
  <si>
    <t>Archie</t>
  </si>
  <si>
    <t>Lawson</t>
  </si>
  <si>
    <t>NDP 2 9/10 girls</t>
  </si>
  <si>
    <t>INT DYNA 2</t>
  </si>
  <si>
    <t xml:space="preserve">Emily </t>
  </si>
  <si>
    <t>Brady</t>
  </si>
  <si>
    <t>Megan</t>
  </si>
  <si>
    <t>Int CETC 2</t>
  </si>
  <si>
    <t>Lacey</t>
  </si>
  <si>
    <t>NDP 2 11/12 girls</t>
  </si>
  <si>
    <t>INT CETC 3</t>
  </si>
  <si>
    <t>Kristen</t>
  </si>
  <si>
    <t>Dick</t>
  </si>
  <si>
    <t xml:space="preserve">Skye </t>
  </si>
  <si>
    <t>Gilmore</t>
  </si>
  <si>
    <t>INT CETC 2</t>
  </si>
  <si>
    <t>Milla</t>
  </si>
  <si>
    <t>Harvey</t>
  </si>
  <si>
    <t>Leah</t>
  </si>
  <si>
    <t>Henderson</t>
  </si>
  <si>
    <t>Eilish</t>
  </si>
  <si>
    <t>Sophia</t>
  </si>
  <si>
    <t>McKean</t>
  </si>
  <si>
    <t>McNeil</t>
  </si>
  <si>
    <t>McNicol</t>
  </si>
  <si>
    <t>INT ALLS 1</t>
  </si>
  <si>
    <t>Jodie</t>
  </si>
  <si>
    <t>Morrison</t>
  </si>
  <si>
    <t>INT ALLS 2</t>
  </si>
  <si>
    <t>Gracie</t>
  </si>
  <si>
    <t>Evie</t>
  </si>
  <si>
    <t>Williamson</t>
  </si>
  <si>
    <t>NDP 2 9/10 boys</t>
  </si>
  <si>
    <t>Jamie</t>
  </si>
  <si>
    <t>Adams</t>
  </si>
  <si>
    <t>INT DYNA 1</t>
  </si>
  <si>
    <t>Zac</t>
  </si>
  <si>
    <t>McFadden</t>
  </si>
  <si>
    <t>Zander</t>
  </si>
  <si>
    <t>NDP 2 13+ girls</t>
  </si>
  <si>
    <t>Cara</t>
  </si>
  <si>
    <t>Conwell</t>
  </si>
  <si>
    <t>Molly</t>
  </si>
  <si>
    <t>Findlay</t>
  </si>
  <si>
    <t>Hannah</t>
  </si>
  <si>
    <t>Johnston</t>
  </si>
  <si>
    <t>Mia</t>
  </si>
  <si>
    <t>Komolaff</t>
  </si>
  <si>
    <t xml:space="preserve">Holly </t>
  </si>
  <si>
    <t>Macdonald</t>
  </si>
  <si>
    <t>Int ALLS 2</t>
  </si>
  <si>
    <t>Celina</t>
  </si>
  <si>
    <t>Grace</t>
  </si>
  <si>
    <t>INT SLAN 1</t>
  </si>
  <si>
    <t>Lorna</t>
  </si>
  <si>
    <t>Pitkethley</t>
  </si>
  <si>
    <t>Lia</t>
  </si>
  <si>
    <t>Weir</t>
  </si>
  <si>
    <t>Bethany</t>
  </si>
  <si>
    <t>NDP 3 11/12 girls</t>
  </si>
  <si>
    <t>INT TAY 1</t>
  </si>
  <si>
    <t>Emilie</t>
  </si>
  <si>
    <t>NDP 3 13+ girls</t>
  </si>
  <si>
    <t>Lowe</t>
  </si>
  <si>
    <t>Abbie</t>
  </si>
  <si>
    <t>Gray</t>
  </si>
  <si>
    <t>Torrance</t>
  </si>
  <si>
    <t>NDP 3 13+  boys</t>
  </si>
  <si>
    <t>Alistair</t>
  </si>
  <si>
    <t>Leo</t>
  </si>
  <si>
    <t>Harris-Downes</t>
  </si>
  <si>
    <t>NDP 2 11/12 boys</t>
  </si>
  <si>
    <t>Oliver</t>
  </si>
  <si>
    <t>Kai</t>
  </si>
  <si>
    <t>Ritchie</t>
  </si>
  <si>
    <t>NDP 4 11/12 girls</t>
  </si>
  <si>
    <t>Abigail</t>
  </si>
  <si>
    <t>Hicks</t>
  </si>
  <si>
    <t xml:space="preserve">Abi  </t>
  </si>
  <si>
    <t>NDP 4 13+ girls</t>
  </si>
  <si>
    <t>Lauren</t>
  </si>
  <si>
    <t>Galbraith</t>
  </si>
  <si>
    <t>ADV DYNA 1</t>
  </si>
  <si>
    <t>Becca</t>
  </si>
  <si>
    <t>Whiteside</t>
  </si>
  <si>
    <t>Rowan</t>
  </si>
  <si>
    <t>Young</t>
  </si>
  <si>
    <t>Jessica</t>
  </si>
  <si>
    <t>Honeyman</t>
  </si>
  <si>
    <t>NDP 4 13+ boys</t>
  </si>
  <si>
    <t>Daniel</t>
  </si>
  <si>
    <t>Geddes</t>
  </si>
  <si>
    <t>FIG 9/10 boys</t>
  </si>
  <si>
    <t>Thomas</t>
  </si>
  <si>
    <t>Campbell</t>
  </si>
  <si>
    <t>FIG 11/12 girls</t>
  </si>
  <si>
    <t>ADV DYNA 2</t>
  </si>
  <si>
    <t>Gail</t>
  </si>
  <si>
    <t>FIG 11/12 boys</t>
  </si>
  <si>
    <t>Summers</t>
  </si>
  <si>
    <t>FIG 13/14 girls</t>
  </si>
  <si>
    <t>Brown</t>
  </si>
  <si>
    <t>Hutchison</t>
  </si>
  <si>
    <t>FIG 13/14 boys</t>
  </si>
  <si>
    <t>Ethan</t>
  </si>
  <si>
    <t>Cunningham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</si>
</sst>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4" borderId="3" xfId="0" applyFont="1" applyFill="1" applyBorder="1"/>
    <xf numFmtId="0" fontId="1" fillId="4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0" xfId="0" applyFont="1" applyFill="1"/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68"/>
  <sheetViews>
    <sheetView tabSelected="1" topLeftCell="C1" workbookViewId="0">
      <selection activeCell="C3" sqref="C3"/>
    </sheetView>
  </sheetViews>
  <sheetFormatPr defaultRowHeight="15" x14ac:dyDescent="0.25"/>
  <cols>
    <col min="1" max="1" width="11.28515625" hidden="1" customWidth="1"/>
    <col min="2" max="2" width="0" hidden="1" customWidth="1"/>
    <col min="3" max="3" width="3" bestFit="1" customWidth="1"/>
    <col min="4" max="4" width="16.42578125" bestFit="1" customWidth="1"/>
    <col min="5" max="5" width="12.140625" bestFit="1" customWidth="1"/>
    <col min="6" max="6" width="6" bestFit="1" customWidth="1"/>
    <col min="7" max="40" width="9.28515625" bestFit="1" customWidth="1"/>
  </cols>
  <sheetData>
    <row r="1" spans="1:76" ht="15.75" thickBot="1" x14ac:dyDescent="0.3">
      <c r="A1" t="s">
        <v>136</v>
      </c>
      <c r="B1" t="s">
        <v>148</v>
      </c>
      <c r="C1" s="2"/>
      <c r="D1" s="3" t="s">
        <v>0</v>
      </c>
      <c r="E1" s="3"/>
      <c r="F1" s="3"/>
      <c r="G1" s="3" t="s">
        <v>124</v>
      </c>
      <c r="H1" s="3" t="s">
        <v>125</v>
      </c>
      <c r="I1" s="3" t="s">
        <v>126</v>
      </c>
      <c r="J1" s="3" t="s">
        <v>127</v>
      </c>
      <c r="K1" s="3" t="s">
        <v>128</v>
      </c>
      <c r="L1" s="3" t="s">
        <v>129</v>
      </c>
      <c r="M1" s="3" t="s">
        <v>131</v>
      </c>
      <c r="N1" s="3" t="s">
        <v>134</v>
      </c>
      <c r="O1" s="3" t="s">
        <v>130</v>
      </c>
      <c r="P1" s="3" t="s">
        <v>124</v>
      </c>
      <c r="Q1" s="3" t="s">
        <v>125</v>
      </c>
      <c r="R1" s="3" t="s">
        <v>126</v>
      </c>
      <c r="S1" s="3" t="s">
        <v>127</v>
      </c>
      <c r="T1" s="3" t="s">
        <v>128</v>
      </c>
      <c r="U1" s="3" t="s">
        <v>129</v>
      </c>
      <c r="V1" s="3" t="s">
        <v>131</v>
      </c>
      <c r="W1" s="3" t="s">
        <v>134</v>
      </c>
      <c r="X1" s="3" t="s">
        <v>130</v>
      </c>
      <c r="Y1" s="3" t="s">
        <v>132</v>
      </c>
      <c r="Z1" s="3" t="s">
        <v>133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76" ht="15.75" thickBot="1" x14ac:dyDescent="0.3">
      <c r="C2" s="1">
        <v>1</v>
      </c>
      <c r="D2" s="5" t="s">
        <v>1</v>
      </c>
      <c r="E2" s="5" t="s">
        <v>2</v>
      </c>
      <c r="F2" s="5" t="s">
        <v>3</v>
      </c>
      <c r="G2" s="5">
        <v>8.6999999999999993</v>
      </c>
      <c r="H2" s="5">
        <v>8.9</v>
      </c>
      <c r="I2" s="5">
        <v>8.6</v>
      </c>
      <c r="J2" s="5">
        <v>8.6</v>
      </c>
      <c r="K2" s="5">
        <v>8.8000000000000007</v>
      </c>
      <c r="L2" s="5">
        <v>0.2</v>
      </c>
      <c r="M2" s="5"/>
      <c r="N2" s="5"/>
      <c r="O2" s="5">
        <f>(SUM(G2:K2)-MIN(G2:K2)-MAX(G2:K2))+L2+M2-N2</f>
        <v>26.300000000000008</v>
      </c>
      <c r="P2" s="5">
        <v>8.5</v>
      </c>
      <c r="Q2" s="5">
        <v>8.5</v>
      </c>
      <c r="R2" s="5">
        <v>8.6</v>
      </c>
      <c r="S2" s="5">
        <v>8.5</v>
      </c>
      <c r="T2" s="5">
        <v>8.5</v>
      </c>
      <c r="U2" s="5">
        <v>0.4</v>
      </c>
      <c r="V2" s="5"/>
      <c r="W2" s="5"/>
      <c r="X2" s="5">
        <f t="shared" ref="X2" si="0">(SUM(P2:T2)-MIN(P2:T2)-MAX(P2:T2))+U2+V2-W2</f>
        <v>25.9</v>
      </c>
      <c r="Y2" s="5">
        <f>O2+X2</f>
        <v>52.2</v>
      </c>
      <c r="Z2" s="5">
        <v>1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76" ht="15.75" thickBot="1" x14ac:dyDescent="0.3">
      <c r="C3" s="2"/>
      <c r="D3" s="3" t="s">
        <v>4</v>
      </c>
      <c r="E3" s="3"/>
      <c r="F3" s="3"/>
      <c r="G3" s="3" t="s">
        <v>124</v>
      </c>
      <c r="H3" s="3" t="s">
        <v>125</v>
      </c>
      <c r="I3" s="3" t="s">
        <v>126</v>
      </c>
      <c r="J3" s="3" t="s">
        <v>127</v>
      </c>
      <c r="K3" s="3" t="s">
        <v>128</v>
      </c>
      <c r="L3" s="3" t="s">
        <v>129</v>
      </c>
      <c r="M3" s="3" t="s">
        <v>131</v>
      </c>
      <c r="N3" s="3" t="s">
        <v>134</v>
      </c>
      <c r="O3" s="3" t="s">
        <v>130</v>
      </c>
      <c r="P3" s="3" t="s">
        <v>124</v>
      </c>
      <c r="Q3" s="3" t="s">
        <v>125</v>
      </c>
      <c r="R3" s="3" t="s">
        <v>126</v>
      </c>
      <c r="S3" s="3" t="s">
        <v>127</v>
      </c>
      <c r="T3" s="3" t="s">
        <v>128</v>
      </c>
      <c r="U3" s="3" t="s">
        <v>129</v>
      </c>
      <c r="V3" s="3" t="s">
        <v>131</v>
      </c>
      <c r="W3" s="3" t="s">
        <v>134</v>
      </c>
      <c r="X3" s="3" t="s">
        <v>130</v>
      </c>
      <c r="Y3" s="3" t="s">
        <v>132</v>
      </c>
      <c r="Z3" s="3" t="s">
        <v>133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76" ht="15.75" thickBot="1" x14ac:dyDescent="0.3">
      <c r="A4" t="s">
        <v>141</v>
      </c>
      <c r="B4">
        <f>MAX(O4,X4)</f>
        <v>29.299999999999994</v>
      </c>
      <c r="C4" s="12">
        <v>1</v>
      </c>
      <c r="D4" s="13" t="s">
        <v>5</v>
      </c>
      <c r="E4" s="13" t="s">
        <v>6</v>
      </c>
      <c r="F4" s="13" t="s">
        <v>7</v>
      </c>
      <c r="G4" s="13">
        <v>9.4</v>
      </c>
      <c r="H4" s="13">
        <v>9.6</v>
      </c>
      <c r="I4" s="13">
        <v>9.4</v>
      </c>
      <c r="J4" s="13">
        <v>9.4</v>
      </c>
      <c r="K4" s="13">
        <v>9.4</v>
      </c>
      <c r="L4" s="13">
        <f>$L$2</f>
        <v>0.2</v>
      </c>
      <c r="M4" s="13">
        <v>0.9</v>
      </c>
      <c r="N4" s="13"/>
      <c r="O4" s="13">
        <f t="shared" ref="O4:O21" si="1">(SUM(G4:K4)-MIN(G4:K4)-MAX(G4:K4))+L4+M4-N4</f>
        <v>29.299999999999994</v>
      </c>
      <c r="P4" s="13">
        <v>8.5</v>
      </c>
      <c r="Q4" s="13">
        <v>8.6</v>
      </c>
      <c r="R4" s="13">
        <v>8.5</v>
      </c>
      <c r="S4" s="13">
        <v>8.5</v>
      </c>
      <c r="T4" s="13">
        <v>8.5</v>
      </c>
      <c r="U4" s="13">
        <v>0.4</v>
      </c>
      <c r="V4" s="13">
        <v>0.9</v>
      </c>
      <c r="W4" s="13"/>
      <c r="X4" s="13">
        <f t="shared" ref="X4:X17" si="2">(SUM(P4:T4)-MIN(P4:T4)-MAX(P4:T4))+U4+V4-W4</f>
        <v>26.799999999999997</v>
      </c>
      <c r="Y4" s="13">
        <f t="shared" ref="Y4:Y17" si="3">O4+X4</f>
        <v>56.099999999999994</v>
      </c>
      <c r="Z4" s="13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</row>
    <row r="5" spans="1:76" ht="15.75" thickBot="1" x14ac:dyDescent="0.3">
      <c r="A5" t="s">
        <v>137</v>
      </c>
      <c r="B5">
        <f>MAX(O5,X5)</f>
        <v>29.499999999999996</v>
      </c>
      <c r="C5" s="1">
        <v>2</v>
      </c>
      <c r="D5" s="5" t="s">
        <v>8</v>
      </c>
      <c r="E5" s="5" t="s">
        <v>9</v>
      </c>
      <c r="F5" s="5" t="s">
        <v>10</v>
      </c>
      <c r="G5" s="5">
        <v>9.3000000000000007</v>
      </c>
      <c r="H5" s="5">
        <v>9.6</v>
      </c>
      <c r="I5" s="5">
        <v>9.3000000000000007</v>
      </c>
      <c r="J5" s="5">
        <v>9.5</v>
      </c>
      <c r="K5" s="5">
        <v>9.6</v>
      </c>
      <c r="L5" s="5">
        <f t="shared" ref="L5:L9" si="4">$L$2</f>
        <v>0.2</v>
      </c>
      <c r="M5" s="5">
        <v>0.9</v>
      </c>
      <c r="N5" s="5"/>
      <c r="O5" s="5">
        <f t="shared" si="1"/>
        <v>29.499999999999996</v>
      </c>
      <c r="P5" s="5">
        <v>9.1999999999999993</v>
      </c>
      <c r="Q5" s="5">
        <v>9.3000000000000007</v>
      </c>
      <c r="R5" s="5">
        <v>9.4</v>
      </c>
      <c r="S5" s="5">
        <v>9.4</v>
      </c>
      <c r="T5" s="5">
        <v>9.3000000000000007</v>
      </c>
      <c r="U5" s="5">
        <v>0.4</v>
      </c>
      <c r="V5" s="5">
        <v>0.9</v>
      </c>
      <c r="W5" s="5"/>
      <c r="X5" s="5">
        <f t="shared" si="2"/>
        <v>29.29999999999999</v>
      </c>
      <c r="Y5" s="5">
        <f t="shared" si="3"/>
        <v>58.799999999999983</v>
      </c>
      <c r="Z5" s="5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</row>
    <row r="6" spans="1:76" ht="15.75" thickBot="1" x14ac:dyDescent="0.3">
      <c r="C6" s="1">
        <v>3</v>
      </c>
      <c r="D6" s="5" t="s">
        <v>11</v>
      </c>
      <c r="E6" s="5" t="s">
        <v>12</v>
      </c>
      <c r="F6" s="5" t="s">
        <v>13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f t="shared" si="4"/>
        <v>0.2</v>
      </c>
      <c r="M6" s="5"/>
      <c r="N6" s="5"/>
      <c r="O6" s="5">
        <f t="shared" si="1"/>
        <v>0.2</v>
      </c>
      <c r="P6" s="5">
        <v>8.3000000000000007</v>
      </c>
      <c r="Q6" s="5">
        <v>8.5</v>
      </c>
      <c r="R6" s="5">
        <v>8.1999999999999993</v>
      </c>
      <c r="S6" s="5">
        <v>8.3000000000000007</v>
      </c>
      <c r="T6" s="5">
        <v>8.1999999999999993</v>
      </c>
      <c r="U6" s="5">
        <v>0.4</v>
      </c>
      <c r="V6" s="5">
        <v>0.9</v>
      </c>
      <c r="W6" s="5"/>
      <c r="X6" s="5">
        <f t="shared" si="2"/>
        <v>26.099999999999994</v>
      </c>
      <c r="Y6" s="5">
        <f t="shared" si="3"/>
        <v>26.299999999999994</v>
      </c>
      <c r="Z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</row>
    <row r="7" spans="1:76" ht="15.75" thickBot="1" x14ac:dyDescent="0.3">
      <c r="C7" s="1">
        <v>4</v>
      </c>
      <c r="D7" s="5" t="s">
        <v>14</v>
      </c>
      <c r="E7" s="5" t="s">
        <v>15</v>
      </c>
      <c r="F7" s="5" t="s">
        <v>3</v>
      </c>
      <c r="G7" s="5">
        <v>9.1</v>
      </c>
      <c r="H7" s="5">
        <v>9.1</v>
      </c>
      <c r="I7" s="5">
        <v>9</v>
      </c>
      <c r="J7" s="5">
        <v>9.1</v>
      </c>
      <c r="K7" s="5">
        <v>9</v>
      </c>
      <c r="L7" s="5">
        <f t="shared" si="4"/>
        <v>0.2</v>
      </c>
      <c r="M7" s="5"/>
      <c r="N7" s="5">
        <v>0.9</v>
      </c>
      <c r="O7" s="5">
        <f t="shared" si="1"/>
        <v>26.499999999999996</v>
      </c>
      <c r="P7" s="5">
        <v>9.5</v>
      </c>
      <c r="Q7" s="5">
        <v>9.4</v>
      </c>
      <c r="R7" s="5">
        <v>9.4</v>
      </c>
      <c r="S7" s="5">
        <v>9.1999999999999993</v>
      </c>
      <c r="T7" s="5">
        <v>9.1999999999999993</v>
      </c>
      <c r="U7" s="5">
        <v>0.4</v>
      </c>
      <c r="V7" s="5"/>
      <c r="W7" s="5">
        <v>0.9</v>
      </c>
      <c r="X7" s="5">
        <f t="shared" si="2"/>
        <v>27.5</v>
      </c>
      <c r="Y7" s="5">
        <f t="shared" si="3"/>
        <v>54</v>
      </c>
      <c r="Z7" s="5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</row>
    <row r="8" spans="1:76" ht="15.75" thickBot="1" x14ac:dyDescent="0.3">
      <c r="C8" s="1">
        <v>5</v>
      </c>
      <c r="D8" s="5" t="s">
        <v>16</v>
      </c>
      <c r="E8" s="5" t="s">
        <v>17</v>
      </c>
      <c r="F8" s="5" t="s">
        <v>3</v>
      </c>
      <c r="G8" s="5">
        <v>9.3000000000000007</v>
      </c>
      <c r="H8" s="5">
        <v>9.1999999999999993</v>
      </c>
      <c r="I8" s="5">
        <v>9.3000000000000007</v>
      </c>
      <c r="J8" s="5">
        <v>9.1999999999999993</v>
      </c>
      <c r="K8" s="5">
        <v>9.1999999999999993</v>
      </c>
      <c r="L8" s="5">
        <f t="shared" si="4"/>
        <v>0.2</v>
      </c>
      <c r="M8" s="5"/>
      <c r="N8" s="5">
        <v>0.9</v>
      </c>
      <c r="O8" s="5">
        <f t="shared" si="1"/>
        <v>27</v>
      </c>
      <c r="P8" s="5">
        <v>9.1999999999999993</v>
      </c>
      <c r="Q8" s="5">
        <v>9.1999999999999993</v>
      </c>
      <c r="R8" s="5">
        <v>9.1</v>
      </c>
      <c r="S8" s="5">
        <v>9</v>
      </c>
      <c r="T8" s="5">
        <v>9</v>
      </c>
      <c r="U8" s="5">
        <v>0.4</v>
      </c>
      <c r="V8" s="5"/>
      <c r="W8" s="5"/>
      <c r="X8" s="5">
        <f t="shared" si="2"/>
        <v>27.7</v>
      </c>
      <c r="Y8" s="5">
        <f t="shared" si="3"/>
        <v>54.7</v>
      </c>
      <c r="Z8" s="5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</row>
    <row r="9" spans="1:76" ht="15.75" thickBot="1" x14ac:dyDescent="0.3">
      <c r="C9" s="1">
        <v>6</v>
      </c>
      <c r="D9" s="5" t="s">
        <v>122</v>
      </c>
      <c r="E9" s="5" t="s">
        <v>123</v>
      </c>
      <c r="F9" s="5" t="s">
        <v>13</v>
      </c>
      <c r="G9" s="5">
        <v>9.1999999999999993</v>
      </c>
      <c r="H9" s="5">
        <v>9.1</v>
      </c>
      <c r="I9" s="5">
        <v>9.3000000000000007</v>
      </c>
      <c r="J9" s="5">
        <v>9.1</v>
      </c>
      <c r="K9" s="5">
        <v>9.1</v>
      </c>
      <c r="L9" s="5">
        <f t="shared" si="4"/>
        <v>0.2</v>
      </c>
      <c r="M9" s="5"/>
      <c r="N9" s="5"/>
      <c r="O9" s="5">
        <f t="shared" si="1"/>
        <v>27.599999999999994</v>
      </c>
      <c r="P9" s="5">
        <v>8.3000000000000007</v>
      </c>
      <c r="Q9" s="5">
        <v>8.3000000000000007</v>
      </c>
      <c r="R9" s="5">
        <v>8.1999999999999993</v>
      </c>
      <c r="S9" s="5">
        <v>8.1</v>
      </c>
      <c r="T9" s="5">
        <v>8.3000000000000007</v>
      </c>
      <c r="U9" s="5">
        <v>0.4</v>
      </c>
      <c r="V9" s="5">
        <v>0.9</v>
      </c>
      <c r="W9" s="5"/>
      <c r="X9" s="5">
        <f t="shared" si="2"/>
        <v>26.099999999999998</v>
      </c>
      <c r="Y9" s="5">
        <f t="shared" si="3"/>
        <v>53.699999999999989</v>
      </c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</row>
    <row r="10" spans="1:76" ht="15.75" thickBot="1" x14ac:dyDescent="0.3">
      <c r="C10" s="2"/>
      <c r="D10" s="3" t="s">
        <v>18</v>
      </c>
      <c r="E10" s="3"/>
      <c r="F10" s="3"/>
      <c r="G10" s="3" t="s">
        <v>124</v>
      </c>
      <c r="H10" s="3" t="s">
        <v>125</v>
      </c>
      <c r="I10" s="3" t="s">
        <v>126</v>
      </c>
      <c r="J10" s="3" t="s">
        <v>127</v>
      </c>
      <c r="K10" s="3" t="s">
        <v>128</v>
      </c>
      <c r="L10" s="3" t="s">
        <v>129</v>
      </c>
      <c r="M10" s="3" t="s">
        <v>131</v>
      </c>
      <c r="N10" s="3" t="s">
        <v>134</v>
      </c>
      <c r="O10" s="3" t="s">
        <v>130</v>
      </c>
      <c r="P10" s="3" t="s">
        <v>124</v>
      </c>
      <c r="Q10" s="3" t="s">
        <v>125</v>
      </c>
      <c r="R10" s="3" t="s">
        <v>126</v>
      </c>
      <c r="S10" s="3" t="s">
        <v>127</v>
      </c>
      <c r="T10" s="3" t="s">
        <v>128</v>
      </c>
      <c r="U10" s="3" t="s">
        <v>129</v>
      </c>
      <c r="V10" s="3" t="s">
        <v>131</v>
      </c>
      <c r="W10" s="3" t="s">
        <v>134</v>
      </c>
      <c r="X10" s="3" t="s">
        <v>130</v>
      </c>
      <c r="Y10" s="3" t="s">
        <v>132</v>
      </c>
      <c r="Z10" s="3" t="s">
        <v>133</v>
      </c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</row>
    <row r="11" spans="1:76" ht="15.75" thickBot="1" x14ac:dyDescent="0.3">
      <c r="C11" s="1">
        <v>1</v>
      </c>
      <c r="D11" s="5" t="s">
        <v>19</v>
      </c>
      <c r="E11" s="5" t="s">
        <v>20</v>
      </c>
      <c r="F11" s="5" t="s">
        <v>3</v>
      </c>
      <c r="G11" s="5">
        <v>8.9</v>
      </c>
      <c r="H11" s="5">
        <v>8.9</v>
      </c>
      <c r="I11" s="5">
        <v>9</v>
      </c>
      <c r="J11" s="5">
        <v>8.9</v>
      </c>
      <c r="K11" s="5">
        <v>8.9</v>
      </c>
      <c r="L11" s="5">
        <v>0.2</v>
      </c>
      <c r="M11" s="5">
        <v>0.9</v>
      </c>
      <c r="N11" s="5"/>
      <c r="O11" s="5">
        <f t="shared" si="1"/>
        <v>27.8</v>
      </c>
      <c r="P11" s="5">
        <v>9.1999999999999993</v>
      </c>
      <c r="Q11" s="5">
        <v>9.1</v>
      </c>
      <c r="R11" s="5">
        <v>9.1999999999999993</v>
      </c>
      <c r="S11" s="5">
        <v>9.1999999999999993</v>
      </c>
      <c r="T11" s="5">
        <v>9.1999999999999993</v>
      </c>
      <c r="U11" s="5">
        <v>0.4</v>
      </c>
      <c r="V11" s="5">
        <v>0.9</v>
      </c>
      <c r="W11" s="5"/>
      <c r="X11" s="5">
        <f t="shared" si="2"/>
        <v>28.899999999999988</v>
      </c>
      <c r="Y11" s="5">
        <f t="shared" si="3"/>
        <v>56.699999999999989</v>
      </c>
      <c r="Z11" s="5">
        <v>1</v>
      </c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</row>
    <row r="12" spans="1:76" ht="15.75" thickBot="1" x14ac:dyDescent="0.3">
      <c r="C12" s="2"/>
      <c r="D12" s="3" t="s">
        <v>21</v>
      </c>
      <c r="E12" s="3"/>
      <c r="F12" s="3"/>
      <c r="G12" s="3" t="s">
        <v>124</v>
      </c>
      <c r="H12" s="3" t="s">
        <v>125</v>
      </c>
      <c r="I12" s="3" t="s">
        <v>126</v>
      </c>
      <c r="J12" s="3" t="s">
        <v>127</v>
      </c>
      <c r="K12" s="3" t="s">
        <v>128</v>
      </c>
      <c r="L12" s="3" t="s">
        <v>129</v>
      </c>
      <c r="M12" s="3" t="s">
        <v>131</v>
      </c>
      <c r="N12" s="3" t="s">
        <v>134</v>
      </c>
      <c r="O12" s="3" t="s">
        <v>130</v>
      </c>
      <c r="P12" s="3" t="s">
        <v>124</v>
      </c>
      <c r="Q12" s="3" t="s">
        <v>125</v>
      </c>
      <c r="R12" s="3" t="s">
        <v>126</v>
      </c>
      <c r="S12" s="3" t="s">
        <v>127</v>
      </c>
      <c r="T12" s="3" t="s">
        <v>128</v>
      </c>
      <c r="U12" s="3" t="s">
        <v>129</v>
      </c>
      <c r="V12" s="3" t="s">
        <v>131</v>
      </c>
      <c r="W12" s="3" t="s">
        <v>134</v>
      </c>
      <c r="X12" s="3" t="s">
        <v>130</v>
      </c>
      <c r="Y12" s="3" t="s">
        <v>132</v>
      </c>
      <c r="Z12" s="3" t="s">
        <v>133</v>
      </c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</row>
    <row r="13" spans="1:76" ht="15.75" thickBot="1" x14ac:dyDescent="0.3">
      <c r="A13" t="s">
        <v>137</v>
      </c>
      <c r="B13">
        <f t="shared" ref="B13:B17" si="5">MAX(O13,X13)</f>
        <v>28.799999999999994</v>
      </c>
      <c r="C13" s="1">
        <v>1</v>
      </c>
      <c r="D13" s="5" t="s">
        <v>22</v>
      </c>
      <c r="E13" s="5" t="s">
        <v>9</v>
      </c>
      <c r="F13" s="5" t="s">
        <v>10</v>
      </c>
      <c r="G13" s="5">
        <v>7.7</v>
      </c>
      <c r="H13" s="5">
        <v>7.2</v>
      </c>
      <c r="I13" s="5">
        <v>7.6</v>
      </c>
      <c r="J13" s="5">
        <v>7.7</v>
      </c>
      <c r="K13" s="5">
        <v>7.6</v>
      </c>
      <c r="L13" s="5">
        <v>0.2</v>
      </c>
      <c r="M13" s="5"/>
      <c r="N13" s="5"/>
      <c r="O13" s="5">
        <f t="shared" si="1"/>
        <v>23.099999999999998</v>
      </c>
      <c r="P13" s="5">
        <v>9.1</v>
      </c>
      <c r="Q13" s="5">
        <v>9.1999999999999993</v>
      </c>
      <c r="R13" s="5">
        <v>9.1999999999999993</v>
      </c>
      <c r="S13" s="5">
        <v>9.1</v>
      </c>
      <c r="T13" s="5">
        <v>9.1999999999999993</v>
      </c>
      <c r="U13" s="5">
        <v>0.4</v>
      </c>
      <c r="V13" s="5">
        <v>0.9</v>
      </c>
      <c r="W13" s="5"/>
      <c r="X13" s="5">
        <f t="shared" si="2"/>
        <v>28.799999999999994</v>
      </c>
      <c r="Y13" s="5">
        <f t="shared" si="3"/>
        <v>51.899999999999991</v>
      </c>
      <c r="Z13" s="5">
        <v>1</v>
      </c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</row>
    <row r="14" spans="1:76" ht="15.75" thickBot="1" x14ac:dyDescent="0.3">
      <c r="C14" s="2"/>
      <c r="D14" s="3" t="s">
        <v>23</v>
      </c>
      <c r="E14" s="3"/>
      <c r="F14" s="3"/>
      <c r="G14" s="3" t="s">
        <v>124</v>
      </c>
      <c r="H14" s="3" t="s">
        <v>125</v>
      </c>
      <c r="I14" s="3" t="s">
        <v>126</v>
      </c>
      <c r="J14" s="3" t="s">
        <v>127</v>
      </c>
      <c r="K14" s="3" t="s">
        <v>128</v>
      </c>
      <c r="L14" s="3" t="s">
        <v>129</v>
      </c>
      <c r="M14" s="3" t="s">
        <v>131</v>
      </c>
      <c r="N14" s="3" t="s">
        <v>134</v>
      </c>
      <c r="O14" s="3" t="s">
        <v>130</v>
      </c>
      <c r="P14" s="3" t="s">
        <v>124</v>
      </c>
      <c r="Q14" s="3" t="s">
        <v>125</v>
      </c>
      <c r="R14" s="3" t="s">
        <v>126</v>
      </c>
      <c r="S14" s="3" t="s">
        <v>127</v>
      </c>
      <c r="T14" s="3" t="s">
        <v>128</v>
      </c>
      <c r="U14" s="3" t="s">
        <v>129</v>
      </c>
      <c r="V14" s="3" t="s">
        <v>131</v>
      </c>
      <c r="W14" s="3" t="s">
        <v>134</v>
      </c>
      <c r="X14" s="3" t="s">
        <v>130</v>
      </c>
      <c r="Y14" s="3" t="s">
        <v>132</v>
      </c>
      <c r="Z14" s="3" t="s">
        <v>133</v>
      </c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</row>
    <row r="15" spans="1:76" ht="15.75" thickBot="1" x14ac:dyDescent="0.3">
      <c r="A15" t="s">
        <v>140</v>
      </c>
      <c r="B15">
        <f t="shared" si="5"/>
        <v>28.2</v>
      </c>
      <c r="C15" s="6">
        <v>1</v>
      </c>
      <c r="D15" s="5" t="s">
        <v>24</v>
      </c>
      <c r="E15" s="5" t="s">
        <v>25</v>
      </c>
      <c r="F15" s="5" t="s">
        <v>26</v>
      </c>
      <c r="G15" s="5">
        <v>8.9</v>
      </c>
      <c r="H15" s="5">
        <v>8.9</v>
      </c>
      <c r="I15" s="5">
        <v>9</v>
      </c>
      <c r="J15" s="5">
        <v>8.8000000000000007</v>
      </c>
      <c r="K15" s="5">
        <v>8.8000000000000007</v>
      </c>
      <c r="L15" s="5">
        <v>0.2</v>
      </c>
      <c r="M15" s="5">
        <v>0.9</v>
      </c>
      <c r="N15" s="5">
        <v>0.9</v>
      </c>
      <c r="O15" s="5">
        <f t="shared" si="1"/>
        <v>26.800000000000008</v>
      </c>
      <c r="P15" s="5">
        <v>8.9</v>
      </c>
      <c r="Q15" s="5">
        <v>9.1</v>
      </c>
      <c r="R15" s="5">
        <v>9.1</v>
      </c>
      <c r="S15" s="5">
        <v>9</v>
      </c>
      <c r="T15" s="5">
        <v>9.1</v>
      </c>
      <c r="U15" s="5">
        <v>0.4</v>
      </c>
      <c r="V15" s="5">
        <v>0.9</v>
      </c>
      <c r="W15" s="5">
        <v>0.3</v>
      </c>
      <c r="X15" s="5">
        <f t="shared" si="2"/>
        <v>28.2</v>
      </c>
      <c r="Y15" s="5">
        <f t="shared" si="3"/>
        <v>55.000000000000007</v>
      </c>
      <c r="Z15" s="5">
        <v>1</v>
      </c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</row>
    <row r="16" spans="1:76" ht="15.75" thickBot="1" x14ac:dyDescent="0.3">
      <c r="C16" s="2"/>
      <c r="D16" s="3" t="s">
        <v>27</v>
      </c>
      <c r="E16" s="3"/>
      <c r="F16" s="3"/>
      <c r="G16" s="3" t="s">
        <v>124</v>
      </c>
      <c r="H16" s="3" t="s">
        <v>125</v>
      </c>
      <c r="I16" s="3" t="s">
        <v>126</v>
      </c>
      <c r="J16" s="3" t="s">
        <v>127</v>
      </c>
      <c r="K16" s="3" t="s">
        <v>128</v>
      </c>
      <c r="L16" s="3" t="s">
        <v>129</v>
      </c>
      <c r="M16" s="3" t="s">
        <v>131</v>
      </c>
      <c r="N16" s="3" t="s">
        <v>134</v>
      </c>
      <c r="O16" s="3" t="s">
        <v>130</v>
      </c>
      <c r="P16" s="3" t="s">
        <v>124</v>
      </c>
      <c r="Q16" s="3" t="s">
        <v>125</v>
      </c>
      <c r="R16" s="3" t="s">
        <v>126</v>
      </c>
      <c r="S16" s="3" t="s">
        <v>127</v>
      </c>
      <c r="T16" s="3" t="s">
        <v>128</v>
      </c>
      <c r="U16" s="3" t="s">
        <v>129</v>
      </c>
      <c r="V16" s="3" t="s">
        <v>131</v>
      </c>
      <c r="W16" s="3" t="s">
        <v>134</v>
      </c>
      <c r="X16" s="3" t="s">
        <v>130</v>
      </c>
      <c r="Y16" s="3" t="s">
        <v>132</v>
      </c>
      <c r="Z16" s="3" t="s">
        <v>133</v>
      </c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</row>
    <row r="17" spans="1:76" ht="15.75" thickBot="1" x14ac:dyDescent="0.3">
      <c r="A17" t="s">
        <v>140</v>
      </c>
      <c r="B17">
        <f t="shared" si="5"/>
        <v>29.099999999999991</v>
      </c>
      <c r="C17" s="6">
        <v>1</v>
      </c>
      <c r="D17" s="5" t="s">
        <v>28</v>
      </c>
      <c r="E17" s="5" t="s">
        <v>29</v>
      </c>
      <c r="F17" s="5" t="s">
        <v>26</v>
      </c>
      <c r="G17" s="5">
        <v>9</v>
      </c>
      <c r="H17" s="5">
        <v>9</v>
      </c>
      <c r="I17" s="5">
        <v>9.1</v>
      </c>
      <c r="J17" s="5">
        <v>9</v>
      </c>
      <c r="K17" s="5">
        <v>9.1999999999999993</v>
      </c>
      <c r="L17" s="5">
        <v>0.2</v>
      </c>
      <c r="M17" s="5">
        <v>0.9</v>
      </c>
      <c r="N17" s="5"/>
      <c r="O17" s="5">
        <f t="shared" si="1"/>
        <v>28.199999999999996</v>
      </c>
      <c r="P17" s="5">
        <v>9.1999999999999993</v>
      </c>
      <c r="Q17" s="5">
        <v>9.3000000000000007</v>
      </c>
      <c r="R17" s="5">
        <v>9.1999999999999993</v>
      </c>
      <c r="S17" s="5">
        <v>9.3000000000000007</v>
      </c>
      <c r="T17" s="5">
        <v>9.3000000000000007</v>
      </c>
      <c r="U17" s="5">
        <v>0.4</v>
      </c>
      <c r="V17" s="5">
        <v>0.9</v>
      </c>
      <c r="W17" s="5"/>
      <c r="X17" s="5">
        <f t="shared" si="2"/>
        <v>29.099999999999991</v>
      </c>
      <c r="Y17" s="5">
        <f t="shared" si="3"/>
        <v>57.299999999999983</v>
      </c>
      <c r="Z17" s="5">
        <v>1</v>
      </c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</row>
    <row r="18" spans="1:76" ht="15.75" thickBot="1" x14ac:dyDescent="0.3">
      <c r="C18" s="2"/>
      <c r="D18" s="3" t="s">
        <v>30</v>
      </c>
      <c r="E18" s="3"/>
      <c r="F18" s="3"/>
      <c r="G18" s="3" t="s">
        <v>124</v>
      </c>
      <c r="H18" s="7" t="s">
        <v>125</v>
      </c>
      <c r="I18" s="8" t="s">
        <v>126</v>
      </c>
      <c r="J18" s="8" t="s">
        <v>127</v>
      </c>
      <c r="K18" s="8" t="s">
        <v>128</v>
      </c>
      <c r="L18" s="8" t="s">
        <v>129</v>
      </c>
      <c r="M18" s="8" t="s">
        <v>131</v>
      </c>
      <c r="N18" s="8" t="s">
        <v>134</v>
      </c>
      <c r="O18" s="8" t="s">
        <v>130</v>
      </c>
      <c r="P18" s="8" t="s">
        <v>124</v>
      </c>
      <c r="Q18" s="8" t="s">
        <v>125</v>
      </c>
      <c r="R18" s="8" t="s">
        <v>126</v>
      </c>
      <c r="S18" s="8" t="s">
        <v>127</v>
      </c>
      <c r="T18" s="8" t="s">
        <v>128</v>
      </c>
      <c r="U18" s="8" t="s">
        <v>129</v>
      </c>
      <c r="V18" s="8" t="s">
        <v>131</v>
      </c>
      <c r="W18" s="8" t="s">
        <v>134</v>
      </c>
      <c r="X18" s="8" t="s">
        <v>130</v>
      </c>
      <c r="Y18" s="8" t="s">
        <v>124</v>
      </c>
      <c r="Z18" s="8" t="s">
        <v>125</v>
      </c>
      <c r="AA18" s="8" t="s">
        <v>126</v>
      </c>
      <c r="AB18" s="8" t="s">
        <v>127</v>
      </c>
      <c r="AC18" s="8" t="s">
        <v>128</v>
      </c>
      <c r="AD18" s="8" t="s">
        <v>129</v>
      </c>
      <c r="AE18" s="8" t="s">
        <v>131</v>
      </c>
      <c r="AF18" s="8" t="s">
        <v>134</v>
      </c>
      <c r="AG18" s="8" t="s">
        <v>130</v>
      </c>
      <c r="AH18" s="8" t="s">
        <v>132</v>
      </c>
      <c r="AI18" s="8" t="s">
        <v>133</v>
      </c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</row>
    <row r="19" spans="1:76" ht="15.75" thickBot="1" x14ac:dyDescent="0.3">
      <c r="C19" s="6">
        <v>1</v>
      </c>
      <c r="D19" s="5" t="s">
        <v>31</v>
      </c>
      <c r="E19" s="5" t="s">
        <v>32</v>
      </c>
      <c r="F19" s="5" t="s">
        <v>3</v>
      </c>
      <c r="G19" s="5">
        <v>8.8000000000000007</v>
      </c>
      <c r="H19" s="5">
        <v>8.8000000000000007</v>
      </c>
      <c r="I19" s="5">
        <v>8.9</v>
      </c>
      <c r="J19" s="5">
        <v>8.6999999999999993</v>
      </c>
      <c r="K19" s="5">
        <v>8.8000000000000007</v>
      </c>
      <c r="L19" s="5">
        <v>0.2</v>
      </c>
      <c r="M19" s="5">
        <v>0.9</v>
      </c>
      <c r="N19" s="5">
        <v>0.9</v>
      </c>
      <c r="O19" s="5">
        <f t="shared" si="1"/>
        <v>26.599999999999998</v>
      </c>
      <c r="P19" s="5">
        <v>9.4</v>
      </c>
      <c r="Q19" s="5">
        <v>9.5</v>
      </c>
      <c r="R19" s="5">
        <v>9.5</v>
      </c>
      <c r="S19" s="5">
        <v>9.5</v>
      </c>
      <c r="T19" s="5">
        <v>9.5</v>
      </c>
      <c r="U19" s="5">
        <v>0.4</v>
      </c>
      <c r="V19" s="5">
        <v>0.9</v>
      </c>
      <c r="W19" s="5">
        <v>0.9</v>
      </c>
      <c r="X19" s="5">
        <f t="shared" ref="X19:X21" si="6">(SUM(P19:T19)-MIN(P19:T19)-MAX(P19:T19))+U19+V19-W19</f>
        <v>28.9</v>
      </c>
      <c r="Y19" s="5">
        <v>9.1999999999999993</v>
      </c>
      <c r="Z19" s="5">
        <v>9.1999999999999993</v>
      </c>
      <c r="AA19" s="5">
        <v>9.4</v>
      </c>
      <c r="AB19" s="5">
        <v>9.4</v>
      </c>
      <c r="AC19" s="5">
        <v>9.5</v>
      </c>
      <c r="AD19" s="5">
        <v>0.5</v>
      </c>
      <c r="AE19" s="5">
        <v>0.9</v>
      </c>
      <c r="AF19" s="5"/>
      <c r="AG19" s="5">
        <f t="shared" ref="AG19" si="7">(SUM(Y19:AC19)-MIN(Y19:AC19)-MAX(Y19:AC19))+AD19+AE19-AF19</f>
        <v>29.4</v>
      </c>
      <c r="AH19" s="5">
        <f>AG19+X19+O19</f>
        <v>84.899999999999991</v>
      </c>
      <c r="AI19" s="5">
        <v>1</v>
      </c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</row>
    <row r="20" spans="1:76" ht="15.75" thickBot="1" x14ac:dyDescent="0.3">
      <c r="C20" s="2"/>
      <c r="D20" s="3" t="s">
        <v>33</v>
      </c>
      <c r="E20" s="3"/>
      <c r="F20" s="3"/>
      <c r="G20" s="3" t="s">
        <v>124</v>
      </c>
      <c r="H20" s="3" t="s">
        <v>125</v>
      </c>
      <c r="I20" s="3" t="s">
        <v>126</v>
      </c>
      <c r="J20" s="3" t="s">
        <v>127</v>
      </c>
      <c r="K20" s="3" t="s">
        <v>128</v>
      </c>
      <c r="L20" s="3" t="s">
        <v>129</v>
      </c>
      <c r="M20" s="3" t="s">
        <v>131</v>
      </c>
      <c r="N20" s="3" t="s">
        <v>134</v>
      </c>
      <c r="O20" s="3" t="s">
        <v>130</v>
      </c>
      <c r="P20" s="3" t="s">
        <v>124</v>
      </c>
      <c r="Q20" s="3" t="s">
        <v>125</v>
      </c>
      <c r="R20" s="3" t="s">
        <v>126</v>
      </c>
      <c r="S20" s="3" t="s">
        <v>127</v>
      </c>
      <c r="T20" s="3" t="s">
        <v>128</v>
      </c>
      <c r="U20" s="3" t="s">
        <v>129</v>
      </c>
      <c r="V20" s="3" t="s">
        <v>131</v>
      </c>
      <c r="W20" s="3" t="s">
        <v>134</v>
      </c>
      <c r="X20" s="3" t="s">
        <v>130</v>
      </c>
      <c r="Y20" s="3" t="s">
        <v>124</v>
      </c>
      <c r="Z20" s="3" t="s">
        <v>125</v>
      </c>
      <c r="AA20" s="3" t="s">
        <v>126</v>
      </c>
      <c r="AB20" s="3" t="s">
        <v>127</v>
      </c>
      <c r="AC20" s="3" t="s">
        <v>128</v>
      </c>
      <c r="AD20" s="3" t="s">
        <v>129</v>
      </c>
      <c r="AE20" s="3" t="s">
        <v>131</v>
      </c>
      <c r="AF20" s="3" t="s">
        <v>134</v>
      </c>
      <c r="AG20" s="3" t="s">
        <v>130</v>
      </c>
      <c r="AH20" s="3" t="s">
        <v>132</v>
      </c>
      <c r="AI20" s="3" t="s">
        <v>133</v>
      </c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</row>
    <row r="21" spans="1:76" ht="15.75" thickBot="1" x14ac:dyDescent="0.3">
      <c r="A21" t="s">
        <v>137</v>
      </c>
      <c r="B21">
        <f>MAX(O21,X21,AG21)</f>
        <v>28.8</v>
      </c>
      <c r="C21" s="6">
        <v>1</v>
      </c>
      <c r="D21" s="5" t="s">
        <v>34</v>
      </c>
      <c r="E21" s="5" t="s">
        <v>35</v>
      </c>
      <c r="F21" s="5" t="s">
        <v>10</v>
      </c>
      <c r="G21" s="5">
        <v>8.3000000000000007</v>
      </c>
      <c r="H21" s="5">
        <v>8.1999999999999993</v>
      </c>
      <c r="I21" s="5">
        <v>8.3000000000000007</v>
      </c>
      <c r="J21" s="5">
        <v>8.3000000000000007</v>
      </c>
      <c r="K21" s="5">
        <v>8.1999999999999993</v>
      </c>
      <c r="L21" s="5">
        <v>0.2</v>
      </c>
      <c r="M21" s="5">
        <v>0.9</v>
      </c>
      <c r="N21" s="5">
        <v>0.9</v>
      </c>
      <c r="O21" s="5">
        <f t="shared" si="1"/>
        <v>24.999999999999993</v>
      </c>
      <c r="P21" s="5">
        <v>9.1</v>
      </c>
      <c r="Q21" s="5">
        <v>9.1999999999999993</v>
      </c>
      <c r="R21" s="5">
        <v>9.1999999999999993</v>
      </c>
      <c r="S21" s="5">
        <v>9.1999999999999993</v>
      </c>
      <c r="T21" s="5">
        <v>9.1999999999999993</v>
      </c>
      <c r="U21" s="5">
        <v>0.4</v>
      </c>
      <c r="V21" s="5">
        <v>0.9</v>
      </c>
      <c r="W21" s="5">
        <v>0.9</v>
      </c>
      <c r="X21" s="5">
        <f t="shared" si="6"/>
        <v>27.999999999999989</v>
      </c>
      <c r="Y21" s="5">
        <v>9</v>
      </c>
      <c r="Z21" s="5">
        <v>9.1999999999999993</v>
      </c>
      <c r="AA21" s="5">
        <v>9</v>
      </c>
      <c r="AB21" s="5">
        <v>9.3000000000000007</v>
      </c>
      <c r="AC21" s="5">
        <v>9.1999999999999993</v>
      </c>
      <c r="AD21" s="5">
        <v>0.5</v>
      </c>
      <c r="AE21" s="5">
        <v>0.9</v>
      </c>
      <c r="AF21" s="5"/>
      <c r="AG21" s="5">
        <f t="shared" ref="AG21" si="8">(SUM(Y21:AC21)-MIN(Y21:AC21)-MAX(Y21:AC21))+AD21+AE21-AF21</f>
        <v>28.8</v>
      </c>
      <c r="AH21" s="5">
        <f t="shared" ref="AH21" si="9">AG21+X21+O21</f>
        <v>81.799999999999983</v>
      </c>
      <c r="AI21" s="5">
        <v>1</v>
      </c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</row>
    <row r="22" spans="1:76" ht="15.75" thickBot="1" x14ac:dyDescent="0.3">
      <c r="C22" s="2"/>
      <c r="D22" s="3" t="s">
        <v>36</v>
      </c>
      <c r="E22" s="3"/>
      <c r="F22" s="3"/>
      <c r="G22" s="7" t="s">
        <v>124</v>
      </c>
      <c r="H22" s="7" t="s">
        <v>125</v>
      </c>
      <c r="I22" s="7" t="s">
        <v>126</v>
      </c>
      <c r="J22" s="7" t="s">
        <v>127</v>
      </c>
      <c r="K22" s="7" t="s">
        <v>128</v>
      </c>
      <c r="L22" s="7" t="s">
        <v>129</v>
      </c>
      <c r="M22" s="7" t="s">
        <v>134</v>
      </c>
      <c r="N22" s="7" t="s">
        <v>130</v>
      </c>
      <c r="O22" s="7" t="s">
        <v>124</v>
      </c>
      <c r="P22" s="7" t="s">
        <v>125</v>
      </c>
      <c r="Q22" s="7" t="s">
        <v>126</v>
      </c>
      <c r="R22" s="7" t="s">
        <v>127</v>
      </c>
      <c r="S22" s="7" t="s">
        <v>128</v>
      </c>
      <c r="T22" s="7" t="s">
        <v>129</v>
      </c>
      <c r="U22" s="7" t="s">
        <v>134</v>
      </c>
      <c r="V22" s="7" t="s">
        <v>130</v>
      </c>
      <c r="W22" s="7" t="s">
        <v>124</v>
      </c>
      <c r="X22" s="7" t="s">
        <v>125</v>
      </c>
      <c r="Y22" s="7" t="s">
        <v>126</v>
      </c>
      <c r="Z22" s="7" t="s">
        <v>127</v>
      </c>
      <c r="AA22" s="7" t="s">
        <v>128</v>
      </c>
      <c r="AB22" s="7" t="s">
        <v>129</v>
      </c>
      <c r="AC22" s="7" t="s">
        <v>134</v>
      </c>
      <c r="AD22" s="7" t="s">
        <v>130</v>
      </c>
      <c r="AE22" s="7" t="s">
        <v>124</v>
      </c>
      <c r="AF22" s="7" t="s">
        <v>125</v>
      </c>
      <c r="AG22" s="7" t="s">
        <v>126</v>
      </c>
      <c r="AH22" s="7" t="s">
        <v>127</v>
      </c>
      <c r="AI22" s="7" t="s">
        <v>128</v>
      </c>
      <c r="AJ22" s="7" t="s">
        <v>129</v>
      </c>
      <c r="AK22" s="7" t="s">
        <v>134</v>
      </c>
      <c r="AL22" s="7" t="s">
        <v>130</v>
      </c>
      <c r="AM22" s="7" t="s">
        <v>132</v>
      </c>
      <c r="AN22" s="7" t="s">
        <v>133</v>
      </c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</row>
    <row r="23" spans="1:76" ht="15.75" thickBot="1" x14ac:dyDescent="0.3">
      <c r="A23" t="s">
        <v>139</v>
      </c>
      <c r="B23">
        <f>MAX(N23,V23,AD23,AL23)</f>
        <v>28.9</v>
      </c>
      <c r="C23" s="12">
        <v>1</v>
      </c>
      <c r="D23" s="13" t="s">
        <v>37</v>
      </c>
      <c r="E23" s="13" t="s">
        <v>38</v>
      </c>
      <c r="F23" s="13" t="s">
        <v>7</v>
      </c>
      <c r="G23" s="13">
        <v>9.5</v>
      </c>
      <c r="H23" s="13">
        <v>9.5</v>
      </c>
      <c r="I23" s="13">
        <v>9.4</v>
      </c>
      <c r="J23" s="13">
        <v>9.4</v>
      </c>
      <c r="K23" s="13">
        <v>9.5</v>
      </c>
      <c r="L23" s="13">
        <v>0.2</v>
      </c>
      <c r="M23" s="13">
        <v>0.9</v>
      </c>
      <c r="N23" s="13">
        <f>(SUM(G23:K23)-MIN(G23:K23)-MAX(G23:K23))+L23-M23</f>
        <v>27.7</v>
      </c>
      <c r="O23" s="13">
        <v>9.5</v>
      </c>
      <c r="P23" s="13">
        <v>9.6</v>
      </c>
      <c r="Q23" s="13">
        <v>9.5</v>
      </c>
      <c r="R23" s="13">
        <v>9.5</v>
      </c>
      <c r="S23" s="13">
        <v>9.5</v>
      </c>
      <c r="T23" s="13">
        <v>0.4</v>
      </c>
      <c r="U23" s="13"/>
      <c r="V23" s="13">
        <f t="shared" ref="V23:AL26" si="10">(SUM(O23:S23)-MIN(O23:S23)-MAX(O23:S23))+T23-U23</f>
        <v>28.9</v>
      </c>
      <c r="W23" s="13">
        <v>9.4</v>
      </c>
      <c r="X23" s="13">
        <v>9.3000000000000007</v>
      </c>
      <c r="Y23" s="13">
        <v>9.3000000000000007</v>
      </c>
      <c r="Z23" s="13">
        <v>9.1999999999999993</v>
      </c>
      <c r="AA23" s="13">
        <v>9.4</v>
      </c>
      <c r="AB23" s="13">
        <v>0.5</v>
      </c>
      <c r="AC23" s="13"/>
      <c r="AD23" s="13">
        <f t="shared" si="10"/>
        <v>28.500000000000007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/>
      <c r="AL23" s="13">
        <f t="shared" si="10"/>
        <v>0</v>
      </c>
      <c r="AM23" s="13">
        <f>AL23+AD23+V23+N23</f>
        <v>85.100000000000009</v>
      </c>
      <c r="AN23" s="13">
        <v>4</v>
      </c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</row>
    <row r="24" spans="1:76" ht="15.75" thickBot="1" x14ac:dyDescent="0.3">
      <c r="A24" t="s">
        <v>138</v>
      </c>
      <c r="B24">
        <f t="shared" ref="B24:B26" si="11">MAX(N24,V24,AD24,AL24)</f>
        <v>28.8</v>
      </c>
      <c r="C24" s="6">
        <v>2</v>
      </c>
      <c r="D24" s="5" t="s">
        <v>39</v>
      </c>
      <c r="E24" s="5" t="s">
        <v>40</v>
      </c>
      <c r="F24" s="5" t="s">
        <v>3</v>
      </c>
      <c r="G24" s="5">
        <v>9.6</v>
      </c>
      <c r="H24" s="5">
        <v>9.5</v>
      </c>
      <c r="I24" s="5">
        <v>9.5</v>
      </c>
      <c r="J24" s="5">
        <v>9.5</v>
      </c>
      <c r="K24" s="5">
        <v>9.6</v>
      </c>
      <c r="L24" s="5">
        <v>0.2</v>
      </c>
      <c r="M24" s="5"/>
      <c r="N24" s="5">
        <f t="shared" ref="N24:N26" si="12">(SUM(G24:K24)-MIN(G24:K24)-MAX(G24:K24))+L24-M24</f>
        <v>28.8</v>
      </c>
      <c r="O24" s="5">
        <v>9.3000000000000007</v>
      </c>
      <c r="P24" s="5">
        <v>9.5</v>
      </c>
      <c r="Q24" s="5">
        <v>9.4</v>
      </c>
      <c r="R24" s="5">
        <v>9.3000000000000007</v>
      </c>
      <c r="S24" s="5">
        <v>9.4</v>
      </c>
      <c r="T24" s="5">
        <v>0.4</v>
      </c>
      <c r="U24" s="5"/>
      <c r="V24" s="5">
        <f t="shared" si="10"/>
        <v>28.499999999999993</v>
      </c>
      <c r="W24" s="5">
        <v>9.4</v>
      </c>
      <c r="X24" s="5">
        <v>9.4</v>
      </c>
      <c r="Y24" s="5">
        <v>9.4</v>
      </c>
      <c r="Z24" s="5">
        <v>9.3000000000000007</v>
      </c>
      <c r="AA24" s="5">
        <v>9.4</v>
      </c>
      <c r="AB24" s="5">
        <v>0.5</v>
      </c>
      <c r="AC24" s="5"/>
      <c r="AD24" s="5">
        <f t="shared" si="10"/>
        <v>28.699999999999996</v>
      </c>
      <c r="AE24" s="5">
        <v>9.3000000000000007</v>
      </c>
      <c r="AF24" s="5">
        <v>9.4</v>
      </c>
      <c r="AG24" s="5">
        <v>9.1999999999999993</v>
      </c>
      <c r="AH24" s="5">
        <v>9.1</v>
      </c>
      <c r="AI24" s="5">
        <v>9.3000000000000007</v>
      </c>
      <c r="AJ24" s="5">
        <v>0.6</v>
      </c>
      <c r="AK24" s="5"/>
      <c r="AL24" s="5">
        <f t="shared" si="10"/>
        <v>28.4</v>
      </c>
      <c r="AM24" s="5">
        <f t="shared" ref="AM24:AM26" si="13">AL24+AD24+V24+N24</f>
        <v>114.39999999999999</v>
      </c>
      <c r="AN24" s="5">
        <v>1</v>
      </c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</row>
    <row r="25" spans="1:76" ht="15.75" thickBot="1" x14ac:dyDescent="0.3">
      <c r="A25" t="s">
        <v>138</v>
      </c>
      <c r="B25">
        <f t="shared" si="11"/>
        <v>28.8</v>
      </c>
      <c r="C25" s="6">
        <v>3</v>
      </c>
      <c r="D25" s="5" t="s">
        <v>41</v>
      </c>
      <c r="E25" s="5" t="s">
        <v>42</v>
      </c>
      <c r="F25" s="5" t="s">
        <v>3</v>
      </c>
      <c r="G25" s="5">
        <v>9.4</v>
      </c>
      <c r="H25" s="5">
        <v>9.6</v>
      </c>
      <c r="I25" s="5">
        <v>9.5</v>
      </c>
      <c r="J25" s="5">
        <v>9.6</v>
      </c>
      <c r="K25" s="5">
        <v>9.5</v>
      </c>
      <c r="L25" s="5">
        <v>0.2</v>
      </c>
      <c r="M25" s="5"/>
      <c r="N25" s="5">
        <f t="shared" si="12"/>
        <v>28.8</v>
      </c>
      <c r="O25" s="5">
        <v>8.9</v>
      </c>
      <c r="P25" s="5">
        <v>9.1999999999999993</v>
      </c>
      <c r="Q25" s="5">
        <v>8.8000000000000007</v>
      </c>
      <c r="R25" s="5">
        <v>8.9</v>
      </c>
      <c r="S25" s="5">
        <v>9.3000000000000007</v>
      </c>
      <c r="T25" s="5">
        <v>0.4</v>
      </c>
      <c r="U25" s="5"/>
      <c r="V25" s="5">
        <f t="shared" si="10"/>
        <v>27.400000000000009</v>
      </c>
      <c r="W25" s="5">
        <v>9.1999999999999993</v>
      </c>
      <c r="X25" s="5">
        <v>9.1999999999999993</v>
      </c>
      <c r="Y25" s="5">
        <v>9.1999999999999993</v>
      </c>
      <c r="Z25" s="5">
        <v>9.1</v>
      </c>
      <c r="AA25" s="5">
        <v>9.1</v>
      </c>
      <c r="AB25" s="5">
        <v>0.5</v>
      </c>
      <c r="AC25" s="5"/>
      <c r="AD25" s="5">
        <f t="shared" si="10"/>
        <v>27.999999999999996</v>
      </c>
      <c r="AE25" s="5">
        <v>8.9</v>
      </c>
      <c r="AF25" s="5">
        <v>9.1</v>
      </c>
      <c r="AG25" s="5">
        <v>8.9</v>
      </c>
      <c r="AH25" s="5">
        <v>8.9</v>
      </c>
      <c r="AI25" s="5">
        <v>8.8000000000000007</v>
      </c>
      <c r="AJ25" s="5">
        <v>0.6</v>
      </c>
      <c r="AK25" s="5"/>
      <c r="AL25" s="5">
        <f t="shared" si="10"/>
        <v>27.299999999999997</v>
      </c>
      <c r="AM25" s="5">
        <f t="shared" si="13"/>
        <v>111.5</v>
      </c>
      <c r="AN25" s="5">
        <v>3</v>
      </c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</row>
    <row r="26" spans="1:76" ht="15.75" thickBot="1" x14ac:dyDescent="0.3">
      <c r="A26" t="s">
        <v>140</v>
      </c>
      <c r="B26">
        <f t="shared" si="11"/>
        <v>28.900000000000002</v>
      </c>
      <c r="C26" s="6">
        <v>4</v>
      </c>
      <c r="D26" s="5" t="s">
        <v>43</v>
      </c>
      <c r="E26" s="5" t="s">
        <v>44</v>
      </c>
      <c r="F26" s="5" t="s">
        <v>26</v>
      </c>
      <c r="G26" s="5">
        <v>9.5</v>
      </c>
      <c r="H26" s="5">
        <v>9.5</v>
      </c>
      <c r="I26" s="5">
        <v>9.6</v>
      </c>
      <c r="J26" s="5">
        <v>9.6</v>
      </c>
      <c r="K26" s="5">
        <v>9.6</v>
      </c>
      <c r="L26" s="5">
        <v>0.2</v>
      </c>
      <c r="M26" s="5"/>
      <c r="N26" s="5">
        <f t="shared" si="12"/>
        <v>28.900000000000002</v>
      </c>
      <c r="O26" s="5">
        <v>9.4</v>
      </c>
      <c r="P26" s="5">
        <v>9.5</v>
      </c>
      <c r="Q26" s="5">
        <v>9.4</v>
      </c>
      <c r="R26" s="5">
        <v>9.4</v>
      </c>
      <c r="S26" s="5">
        <v>9.4</v>
      </c>
      <c r="T26" s="5">
        <v>0.4</v>
      </c>
      <c r="U26" s="5"/>
      <c r="V26" s="5">
        <f t="shared" si="10"/>
        <v>28.599999999999994</v>
      </c>
      <c r="W26" s="5">
        <v>9.4</v>
      </c>
      <c r="X26" s="5">
        <v>9.3000000000000007</v>
      </c>
      <c r="Y26" s="5">
        <v>9.3000000000000007</v>
      </c>
      <c r="Z26" s="5">
        <v>9.1999999999999993</v>
      </c>
      <c r="AA26" s="5">
        <v>9.3000000000000007</v>
      </c>
      <c r="AB26" s="5">
        <v>0.5</v>
      </c>
      <c r="AC26" s="5"/>
      <c r="AD26" s="5">
        <f t="shared" si="10"/>
        <v>28.4</v>
      </c>
      <c r="AE26" s="5">
        <v>9.3000000000000007</v>
      </c>
      <c r="AF26" s="5">
        <v>9.1999999999999993</v>
      </c>
      <c r="AG26" s="5">
        <v>9.3000000000000007</v>
      </c>
      <c r="AH26" s="5">
        <v>9.1</v>
      </c>
      <c r="AI26" s="5">
        <v>9.4</v>
      </c>
      <c r="AJ26" s="5">
        <v>0.6</v>
      </c>
      <c r="AK26" s="5"/>
      <c r="AL26" s="5">
        <f t="shared" si="10"/>
        <v>28.4</v>
      </c>
      <c r="AM26" s="5">
        <f t="shared" si="13"/>
        <v>114.3</v>
      </c>
      <c r="AN26" s="5">
        <v>2</v>
      </c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</row>
    <row r="27" spans="1:76" ht="15.75" thickBot="1" x14ac:dyDescent="0.3">
      <c r="C27" s="2"/>
      <c r="D27" s="3" t="s">
        <v>45</v>
      </c>
      <c r="E27" s="3"/>
      <c r="F27" s="3"/>
      <c r="G27" s="3" t="s">
        <v>124</v>
      </c>
      <c r="H27" s="3" t="s">
        <v>125</v>
      </c>
      <c r="I27" s="3" t="s">
        <v>126</v>
      </c>
      <c r="J27" s="3" t="s">
        <v>127</v>
      </c>
      <c r="K27" s="3" t="s">
        <v>128</v>
      </c>
      <c r="L27" s="3" t="s">
        <v>129</v>
      </c>
      <c r="M27" s="3" t="s">
        <v>134</v>
      </c>
      <c r="N27" s="3" t="s">
        <v>130</v>
      </c>
      <c r="O27" s="3" t="s">
        <v>124</v>
      </c>
      <c r="P27" s="3" t="s">
        <v>125</v>
      </c>
      <c r="Q27" s="3" t="s">
        <v>126</v>
      </c>
      <c r="R27" s="3" t="s">
        <v>127</v>
      </c>
      <c r="S27" s="3" t="s">
        <v>128</v>
      </c>
      <c r="T27" s="3" t="s">
        <v>129</v>
      </c>
      <c r="U27" s="3" t="s">
        <v>134</v>
      </c>
      <c r="V27" s="3" t="s">
        <v>130</v>
      </c>
      <c r="W27" s="3" t="s">
        <v>124</v>
      </c>
      <c r="X27" s="3" t="s">
        <v>125</v>
      </c>
      <c r="Y27" s="3" t="s">
        <v>126</v>
      </c>
      <c r="Z27" s="3" t="s">
        <v>127</v>
      </c>
      <c r="AA27" s="3" t="s">
        <v>128</v>
      </c>
      <c r="AB27" s="3" t="s">
        <v>129</v>
      </c>
      <c r="AC27" s="3" t="s">
        <v>134</v>
      </c>
      <c r="AD27" s="3" t="s">
        <v>130</v>
      </c>
      <c r="AE27" s="3" t="s">
        <v>124</v>
      </c>
      <c r="AF27" s="3" t="s">
        <v>125</v>
      </c>
      <c r="AG27" s="3" t="s">
        <v>126</v>
      </c>
      <c r="AH27" s="3" t="s">
        <v>127</v>
      </c>
      <c r="AI27" s="3" t="s">
        <v>128</v>
      </c>
      <c r="AJ27" s="3" t="s">
        <v>129</v>
      </c>
      <c r="AK27" s="3" t="s">
        <v>134</v>
      </c>
      <c r="AL27" s="3" t="s">
        <v>130</v>
      </c>
      <c r="AM27" s="3" t="s">
        <v>132</v>
      </c>
      <c r="AN27" s="3" t="s">
        <v>133</v>
      </c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</row>
    <row r="28" spans="1:76" ht="15.75" thickBot="1" x14ac:dyDescent="0.3">
      <c r="C28" s="6">
        <v>1</v>
      </c>
      <c r="D28" s="5" t="s">
        <v>46</v>
      </c>
      <c r="E28" s="5" t="s">
        <v>47</v>
      </c>
      <c r="F28" s="5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0.2</v>
      </c>
      <c r="M28" s="3"/>
      <c r="N28" s="3">
        <f>(SUM(G28:K28)-MIN(G28:K28)-MAX(G28:K28))+L28-M28</f>
        <v>0.2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0.4</v>
      </c>
      <c r="U28" s="3"/>
      <c r="V28" s="3">
        <f t="shared" ref="V28:AD28" si="14">(SUM(O28:S28)-MIN(O28:S28)-MAX(O28:S28))+T28-U28</f>
        <v>0.4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0.5</v>
      </c>
      <c r="AC28" s="3"/>
      <c r="AD28" s="3">
        <f t="shared" si="14"/>
        <v>0.5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0.6</v>
      </c>
      <c r="AK28" s="3"/>
      <c r="AL28" s="3">
        <f t="shared" ref="V28:AL41" si="15">(SUM(AE28:AI28)-MIN(AE28:AI28)-MAX(AE28:AI28))+AJ28-AK28</f>
        <v>0.6</v>
      </c>
      <c r="AM28" s="3">
        <f>AL28+AD28+V28+N28</f>
        <v>1.7</v>
      </c>
      <c r="AN28" s="3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</row>
    <row r="29" spans="1:76" ht="15.75" thickBot="1" x14ac:dyDescent="0.3">
      <c r="A29" t="s">
        <v>142</v>
      </c>
      <c r="B29">
        <f>MAX(N29,V29,AD29,AL29)</f>
        <v>29.000000000000004</v>
      </c>
      <c r="C29" s="6">
        <v>2</v>
      </c>
      <c r="D29" s="5" t="s">
        <v>34</v>
      </c>
      <c r="E29" s="5" t="s">
        <v>48</v>
      </c>
      <c r="F29" s="5" t="s">
        <v>3</v>
      </c>
      <c r="G29" s="5">
        <v>9.5</v>
      </c>
      <c r="H29" s="5">
        <v>9.6</v>
      </c>
      <c r="I29" s="5">
        <v>9.6</v>
      </c>
      <c r="J29" s="5">
        <v>9.6</v>
      </c>
      <c r="K29" s="5">
        <v>9.6</v>
      </c>
      <c r="L29" s="5">
        <f>L28</f>
        <v>0.2</v>
      </c>
      <c r="M29" s="5"/>
      <c r="N29" s="5">
        <f t="shared" ref="N29:N41" si="16">(SUM(G29:K29)-MIN(G29:K29)-MAX(G29:K29))+L29-M29</f>
        <v>29.000000000000004</v>
      </c>
      <c r="O29" s="5">
        <v>9.1999999999999993</v>
      </c>
      <c r="P29" s="5">
        <v>9.3000000000000007</v>
      </c>
      <c r="Q29" s="5">
        <v>9.3000000000000007</v>
      </c>
      <c r="R29" s="5">
        <v>9.3000000000000007</v>
      </c>
      <c r="S29" s="5">
        <v>9.3000000000000007</v>
      </c>
      <c r="T29" s="5">
        <f>T28</f>
        <v>0.4</v>
      </c>
      <c r="U29" s="5"/>
      <c r="V29" s="5">
        <f t="shared" si="15"/>
        <v>28.3</v>
      </c>
      <c r="W29" s="5">
        <v>9.3000000000000007</v>
      </c>
      <c r="X29" s="5">
        <v>9.5</v>
      </c>
      <c r="Y29" s="5">
        <v>9.3000000000000007</v>
      </c>
      <c r="Z29" s="5">
        <v>9.4</v>
      </c>
      <c r="AA29" s="5">
        <v>9.4</v>
      </c>
      <c r="AB29" s="5">
        <f>AB28</f>
        <v>0.5</v>
      </c>
      <c r="AC29" s="5"/>
      <c r="AD29" s="5">
        <f t="shared" si="15"/>
        <v>28.599999999999994</v>
      </c>
      <c r="AE29" s="5">
        <v>9.3000000000000007</v>
      </c>
      <c r="AF29" s="5">
        <v>9.3000000000000007</v>
      </c>
      <c r="AG29" s="5">
        <v>9.1999999999999993</v>
      </c>
      <c r="AH29" s="5">
        <v>9.1999999999999993</v>
      </c>
      <c r="AI29" s="5">
        <v>9.1</v>
      </c>
      <c r="AJ29" s="5">
        <f>AJ28</f>
        <v>0.6</v>
      </c>
      <c r="AK29" s="5">
        <v>0.9</v>
      </c>
      <c r="AL29" s="5">
        <f t="shared" si="15"/>
        <v>27.400000000000002</v>
      </c>
      <c r="AM29" s="5">
        <f t="shared" ref="AM29:AM41" si="17">AL29+AD29+V29+N29</f>
        <v>113.3</v>
      </c>
      <c r="AN29" s="5">
        <v>2</v>
      </c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</row>
    <row r="30" spans="1:76" ht="15.75" thickBot="1" x14ac:dyDescent="0.3">
      <c r="C30" s="6">
        <v>3</v>
      </c>
      <c r="D30" s="5" t="s">
        <v>49</v>
      </c>
      <c r="E30" s="5" t="s">
        <v>50</v>
      </c>
      <c r="F30" s="5" t="s">
        <v>3</v>
      </c>
      <c r="G30" s="5">
        <v>9.1999999999999993</v>
      </c>
      <c r="H30" s="5">
        <v>9.1</v>
      </c>
      <c r="I30" s="5">
        <v>9.1999999999999993</v>
      </c>
      <c r="J30" s="5">
        <v>9.1999999999999993</v>
      </c>
      <c r="K30" s="5">
        <v>9.1999999999999993</v>
      </c>
      <c r="L30" s="5">
        <f t="shared" ref="L30:L41" si="18">L29</f>
        <v>0.2</v>
      </c>
      <c r="M30" s="5"/>
      <c r="N30" s="5">
        <f t="shared" si="16"/>
        <v>27.79999999999999</v>
      </c>
      <c r="O30" s="5">
        <v>9.1999999999999993</v>
      </c>
      <c r="P30" s="5">
        <v>9.1999999999999993</v>
      </c>
      <c r="Q30" s="5">
        <v>9.1</v>
      </c>
      <c r="R30" s="5">
        <v>9.1999999999999993</v>
      </c>
      <c r="S30" s="5">
        <v>9.1999999999999993</v>
      </c>
      <c r="T30" s="5">
        <f t="shared" ref="T30:T41" si="19">T29</f>
        <v>0.4</v>
      </c>
      <c r="U30" s="5"/>
      <c r="V30" s="5">
        <f t="shared" si="15"/>
        <v>28.000000000000004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f t="shared" ref="AB30:AB41" si="20">AB29</f>
        <v>0.5</v>
      </c>
      <c r="AC30" s="5"/>
      <c r="AD30" s="5">
        <f t="shared" si="15"/>
        <v>0.5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f t="shared" ref="AJ30:AJ41" si="21">AJ29</f>
        <v>0.6</v>
      </c>
      <c r="AK30" s="5"/>
      <c r="AL30" s="5">
        <f t="shared" si="15"/>
        <v>0.6</v>
      </c>
      <c r="AM30" s="5">
        <f t="shared" si="17"/>
        <v>56.899999999999991</v>
      </c>
      <c r="AN30" s="5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</row>
    <row r="31" spans="1:76" ht="15.75" thickBot="1" x14ac:dyDescent="0.3">
      <c r="C31" s="6">
        <v>4</v>
      </c>
      <c r="D31" s="5" t="s">
        <v>51</v>
      </c>
      <c r="E31" s="5" t="s">
        <v>52</v>
      </c>
      <c r="F31" s="5" t="s">
        <v>3</v>
      </c>
      <c r="G31" s="5">
        <v>9</v>
      </c>
      <c r="H31" s="5">
        <v>9.1999999999999993</v>
      </c>
      <c r="I31" s="5">
        <v>9.1999999999999993</v>
      </c>
      <c r="J31" s="5">
        <v>9.1999999999999993</v>
      </c>
      <c r="K31" s="5">
        <v>9.1999999999999993</v>
      </c>
      <c r="L31" s="5">
        <f t="shared" si="18"/>
        <v>0.2</v>
      </c>
      <c r="M31" s="5">
        <v>0.9</v>
      </c>
      <c r="N31" s="5">
        <f t="shared" si="16"/>
        <v>26.9</v>
      </c>
      <c r="O31" s="5">
        <v>9.1999999999999993</v>
      </c>
      <c r="P31" s="5">
        <v>9.3000000000000007</v>
      </c>
      <c r="Q31" s="5">
        <v>9.1999999999999993</v>
      </c>
      <c r="R31" s="5">
        <v>9.3000000000000007</v>
      </c>
      <c r="S31" s="5">
        <v>9.1999999999999993</v>
      </c>
      <c r="T31" s="5">
        <f t="shared" si="19"/>
        <v>0.4</v>
      </c>
      <c r="U31" s="5"/>
      <c r="V31" s="5">
        <f t="shared" si="15"/>
        <v>28.099999999999998</v>
      </c>
      <c r="W31" s="5">
        <v>9.1</v>
      </c>
      <c r="X31" s="5">
        <v>9.3000000000000007</v>
      </c>
      <c r="Y31" s="5">
        <v>9.1999999999999993</v>
      </c>
      <c r="Z31" s="5">
        <v>9.4</v>
      </c>
      <c r="AA31" s="5">
        <v>9.3000000000000007</v>
      </c>
      <c r="AB31" s="5">
        <f t="shared" si="20"/>
        <v>0.5</v>
      </c>
      <c r="AC31" s="5">
        <v>0.9</v>
      </c>
      <c r="AD31" s="5">
        <f t="shared" si="15"/>
        <v>27.4</v>
      </c>
      <c r="AE31" s="5">
        <v>9</v>
      </c>
      <c r="AF31" s="5">
        <v>9.1</v>
      </c>
      <c r="AG31" s="5">
        <v>9.1</v>
      </c>
      <c r="AH31" s="5">
        <v>9</v>
      </c>
      <c r="AI31" s="5">
        <v>9.1</v>
      </c>
      <c r="AJ31" s="5">
        <f t="shared" si="21"/>
        <v>0.6</v>
      </c>
      <c r="AK31" s="5">
        <v>0.9</v>
      </c>
      <c r="AL31" s="5">
        <f t="shared" si="15"/>
        <v>26.900000000000006</v>
      </c>
      <c r="AM31" s="5">
        <f t="shared" si="17"/>
        <v>109.30000000000001</v>
      </c>
      <c r="AN31" s="5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</row>
    <row r="32" spans="1:76" ht="15.75" thickBot="1" x14ac:dyDescent="0.3">
      <c r="C32" s="6">
        <v>5</v>
      </c>
      <c r="D32" s="5" t="s">
        <v>53</v>
      </c>
      <c r="E32" s="5" t="s">
        <v>54</v>
      </c>
      <c r="F32" s="5" t="s">
        <v>55</v>
      </c>
      <c r="G32" s="5">
        <v>9.4</v>
      </c>
      <c r="H32" s="5">
        <v>9.4</v>
      </c>
      <c r="I32" s="5">
        <v>9.4</v>
      </c>
      <c r="J32" s="5">
        <v>9.5</v>
      </c>
      <c r="K32" s="5">
        <v>9.4</v>
      </c>
      <c r="L32" s="5">
        <f t="shared" si="18"/>
        <v>0.2</v>
      </c>
      <c r="M32" s="5"/>
      <c r="N32" s="5">
        <f t="shared" si="16"/>
        <v>28.400000000000002</v>
      </c>
      <c r="O32" s="5">
        <v>9.5</v>
      </c>
      <c r="P32" s="5">
        <v>9.4</v>
      </c>
      <c r="Q32" s="5">
        <v>9.5</v>
      </c>
      <c r="R32" s="5">
        <v>9.3000000000000007</v>
      </c>
      <c r="S32" s="5">
        <v>9.4</v>
      </c>
      <c r="T32" s="5">
        <f t="shared" si="19"/>
        <v>0.4</v>
      </c>
      <c r="U32" s="5"/>
      <c r="V32" s="5">
        <f t="shared" si="15"/>
        <v>28.699999999999996</v>
      </c>
      <c r="W32" s="5">
        <v>9.1999999999999993</v>
      </c>
      <c r="X32" s="5">
        <v>9.1999999999999993</v>
      </c>
      <c r="Y32" s="5">
        <v>9.1999999999999993</v>
      </c>
      <c r="Z32" s="5">
        <v>9.1</v>
      </c>
      <c r="AA32" s="5">
        <v>9.3000000000000007</v>
      </c>
      <c r="AB32" s="5">
        <f t="shared" si="20"/>
        <v>0.5</v>
      </c>
      <c r="AC32" s="5"/>
      <c r="AD32" s="5">
        <f t="shared" si="15"/>
        <v>28.099999999999998</v>
      </c>
      <c r="AE32" s="5">
        <v>9.1</v>
      </c>
      <c r="AF32" s="5">
        <v>9.1</v>
      </c>
      <c r="AG32" s="5">
        <v>9.1999999999999993</v>
      </c>
      <c r="AH32" s="5">
        <v>9.1</v>
      </c>
      <c r="AI32" s="5">
        <v>9</v>
      </c>
      <c r="AJ32" s="5">
        <f t="shared" si="21"/>
        <v>0.6</v>
      </c>
      <c r="AK32" s="5"/>
      <c r="AL32" s="5">
        <f t="shared" si="15"/>
        <v>27.900000000000002</v>
      </c>
      <c r="AM32" s="5">
        <f t="shared" si="17"/>
        <v>113.1</v>
      </c>
      <c r="AN32" s="5">
        <v>3</v>
      </c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</row>
    <row r="33" spans="1:76" ht="15.75" thickBot="1" x14ac:dyDescent="0.3">
      <c r="A33" t="s">
        <v>143</v>
      </c>
      <c r="B33">
        <f t="shared" ref="B33:B39" si="22">MAX(N33,V33,AD33,AL33)</f>
        <v>28.799999999999997</v>
      </c>
      <c r="C33" s="6">
        <v>6</v>
      </c>
      <c r="D33" s="5" t="s">
        <v>56</v>
      </c>
      <c r="E33" s="5" t="s">
        <v>57</v>
      </c>
      <c r="F33" s="5" t="s">
        <v>10</v>
      </c>
      <c r="G33" s="5">
        <v>9.6999999999999993</v>
      </c>
      <c r="H33" s="5">
        <v>9.6</v>
      </c>
      <c r="I33" s="5">
        <v>9.5</v>
      </c>
      <c r="J33" s="5">
        <v>9.5</v>
      </c>
      <c r="K33" s="5">
        <v>9.5</v>
      </c>
      <c r="L33" s="5">
        <f t="shared" si="18"/>
        <v>0.2</v>
      </c>
      <c r="M33" s="5"/>
      <c r="N33" s="5">
        <f t="shared" si="16"/>
        <v>28.799999999999997</v>
      </c>
      <c r="O33" s="5">
        <v>9.4</v>
      </c>
      <c r="P33" s="5">
        <v>9.4</v>
      </c>
      <c r="Q33" s="5">
        <v>9.3000000000000007</v>
      </c>
      <c r="R33" s="5">
        <v>9.3000000000000007</v>
      </c>
      <c r="S33" s="5">
        <v>9.3000000000000007</v>
      </c>
      <c r="T33" s="5">
        <f t="shared" si="19"/>
        <v>0.4</v>
      </c>
      <c r="U33" s="5"/>
      <c r="V33" s="5">
        <f t="shared" si="15"/>
        <v>28.400000000000006</v>
      </c>
      <c r="W33" s="5">
        <v>9.4</v>
      </c>
      <c r="X33" s="5">
        <v>9.3000000000000007</v>
      </c>
      <c r="Y33" s="5">
        <v>9.1999999999999993</v>
      </c>
      <c r="Z33" s="5">
        <v>9.4</v>
      </c>
      <c r="AA33" s="5">
        <v>9.3000000000000007</v>
      </c>
      <c r="AB33" s="5">
        <f t="shared" si="20"/>
        <v>0.5</v>
      </c>
      <c r="AC33" s="5">
        <v>0.3</v>
      </c>
      <c r="AD33" s="5">
        <f t="shared" si="15"/>
        <v>28.200000000000006</v>
      </c>
      <c r="AE33" s="5">
        <v>9</v>
      </c>
      <c r="AF33" s="5">
        <v>8.8000000000000007</v>
      </c>
      <c r="AG33" s="5">
        <v>8.9</v>
      </c>
      <c r="AH33" s="5">
        <v>8.6999999999999993</v>
      </c>
      <c r="AI33" s="5">
        <v>8.9</v>
      </c>
      <c r="AJ33" s="5">
        <f t="shared" si="21"/>
        <v>0.6</v>
      </c>
      <c r="AK33" s="5"/>
      <c r="AL33" s="5">
        <f t="shared" si="15"/>
        <v>27.20000000000001</v>
      </c>
      <c r="AM33" s="5">
        <f t="shared" si="17"/>
        <v>112.60000000000002</v>
      </c>
      <c r="AN33" s="5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</row>
    <row r="34" spans="1:76" ht="15.75" thickBot="1" x14ac:dyDescent="0.3">
      <c r="C34" s="6">
        <v>7</v>
      </c>
      <c r="D34" s="5" t="s">
        <v>58</v>
      </c>
      <c r="E34" s="5" t="s">
        <v>59</v>
      </c>
      <c r="F34" s="5" t="s">
        <v>55</v>
      </c>
      <c r="G34" s="5">
        <v>9.4</v>
      </c>
      <c r="H34" s="5">
        <v>9.5</v>
      </c>
      <c r="I34" s="5">
        <v>9.6</v>
      </c>
      <c r="J34" s="5">
        <v>9.6</v>
      </c>
      <c r="K34" s="5">
        <v>9.6</v>
      </c>
      <c r="L34" s="5">
        <f t="shared" si="18"/>
        <v>0.2</v>
      </c>
      <c r="M34" s="5"/>
      <c r="N34" s="5">
        <f t="shared" si="16"/>
        <v>28.900000000000002</v>
      </c>
      <c r="O34" s="5">
        <v>9.4</v>
      </c>
      <c r="P34" s="5">
        <v>9.4</v>
      </c>
      <c r="Q34" s="5">
        <v>9.5</v>
      </c>
      <c r="R34" s="5">
        <v>9.4</v>
      </c>
      <c r="S34" s="5">
        <v>9.4</v>
      </c>
      <c r="T34" s="5">
        <f t="shared" si="19"/>
        <v>0.4</v>
      </c>
      <c r="U34" s="5"/>
      <c r="V34" s="5">
        <f t="shared" si="15"/>
        <v>28.6</v>
      </c>
      <c r="W34" s="5">
        <v>9</v>
      </c>
      <c r="X34" s="5">
        <v>9.1</v>
      </c>
      <c r="Y34" s="5">
        <v>9.1</v>
      </c>
      <c r="Z34" s="5">
        <v>8.9</v>
      </c>
      <c r="AA34" s="5">
        <v>9</v>
      </c>
      <c r="AB34" s="5">
        <f t="shared" si="20"/>
        <v>0.5</v>
      </c>
      <c r="AC34" s="5"/>
      <c r="AD34" s="5">
        <f t="shared" si="15"/>
        <v>27.6</v>
      </c>
      <c r="AE34" s="5">
        <v>8.6</v>
      </c>
      <c r="AF34" s="5">
        <v>8.6</v>
      </c>
      <c r="AG34" s="5">
        <v>8.8000000000000007</v>
      </c>
      <c r="AH34" s="5">
        <v>8.6</v>
      </c>
      <c r="AI34" s="5">
        <v>8.8000000000000007</v>
      </c>
      <c r="AJ34" s="5">
        <f t="shared" si="21"/>
        <v>0.6</v>
      </c>
      <c r="AK34" s="5"/>
      <c r="AL34" s="5">
        <f t="shared" si="15"/>
        <v>26.600000000000005</v>
      </c>
      <c r="AM34" s="5">
        <f t="shared" si="17"/>
        <v>111.70000000000002</v>
      </c>
      <c r="AN34" s="5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</row>
    <row r="35" spans="1:76" ht="15.75" thickBot="1" x14ac:dyDescent="0.3">
      <c r="A35" t="s">
        <v>144</v>
      </c>
      <c r="B35">
        <f t="shared" si="22"/>
        <v>29.2</v>
      </c>
      <c r="C35" s="6">
        <v>8</v>
      </c>
      <c r="D35" s="5" t="s">
        <v>60</v>
      </c>
      <c r="E35" s="5" t="s">
        <v>61</v>
      </c>
      <c r="F35" s="5" t="s">
        <v>26</v>
      </c>
      <c r="G35" s="5">
        <v>9.4</v>
      </c>
      <c r="H35" s="5">
        <v>9.5</v>
      </c>
      <c r="I35" s="5">
        <v>9.6</v>
      </c>
      <c r="J35" s="5">
        <v>9.6999999999999993</v>
      </c>
      <c r="K35" s="5">
        <v>9.6</v>
      </c>
      <c r="L35" s="5">
        <f t="shared" si="18"/>
        <v>0.2</v>
      </c>
      <c r="M35" s="5"/>
      <c r="N35" s="5">
        <f t="shared" si="16"/>
        <v>28.900000000000006</v>
      </c>
      <c r="O35" s="5">
        <v>9.6</v>
      </c>
      <c r="P35" s="5">
        <v>9.6999999999999993</v>
      </c>
      <c r="Q35" s="5">
        <v>9.6999999999999993</v>
      </c>
      <c r="R35" s="5">
        <v>9.5</v>
      </c>
      <c r="S35" s="5">
        <v>9.5</v>
      </c>
      <c r="T35" s="5">
        <f t="shared" si="19"/>
        <v>0.4</v>
      </c>
      <c r="U35" s="5"/>
      <c r="V35" s="5">
        <f t="shared" si="15"/>
        <v>29.2</v>
      </c>
      <c r="W35" s="5">
        <v>9.5</v>
      </c>
      <c r="X35" s="5">
        <v>9.5</v>
      </c>
      <c r="Y35" s="5">
        <v>9.5</v>
      </c>
      <c r="Z35" s="5">
        <v>9.5</v>
      </c>
      <c r="AA35" s="5">
        <v>9.5</v>
      </c>
      <c r="AB35" s="5">
        <f t="shared" si="20"/>
        <v>0.5</v>
      </c>
      <c r="AC35" s="5"/>
      <c r="AD35" s="5">
        <f t="shared" si="15"/>
        <v>29</v>
      </c>
      <c r="AE35" s="5">
        <v>9.5</v>
      </c>
      <c r="AF35" s="5">
        <v>9.4</v>
      </c>
      <c r="AG35" s="5">
        <v>9.5</v>
      </c>
      <c r="AH35" s="5">
        <v>9.3000000000000007</v>
      </c>
      <c r="AI35" s="5">
        <v>9.3000000000000007</v>
      </c>
      <c r="AJ35" s="5">
        <f t="shared" si="21"/>
        <v>0.6</v>
      </c>
      <c r="AK35" s="5"/>
      <c r="AL35" s="5">
        <f t="shared" si="15"/>
        <v>28.800000000000004</v>
      </c>
      <c r="AM35" s="5">
        <f t="shared" si="17"/>
        <v>115.9</v>
      </c>
      <c r="AN35" s="5">
        <v>1</v>
      </c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</row>
    <row r="36" spans="1:76" ht="15.75" thickBot="1" x14ac:dyDescent="0.3">
      <c r="C36" s="6">
        <v>9</v>
      </c>
      <c r="D36" s="5" t="s">
        <v>62</v>
      </c>
      <c r="E36" s="5" t="s">
        <v>63</v>
      </c>
      <c r="F36" s="5" t="s">
        <v>3</v>
      </c>
      <c r="G36" s="5">
        <v>9.3000000000000007</v>
      </c>
      <c r="H36" s="5">
        <v>9.3000000000000007</v>
      </c>
      <c r="I36" s="5">
        <v>9.1999999999999993</v>
      </c>
      <c r="J36" s="5">
        <v>9.1</v>
      </c>
      <c r="K36" s="5">
        <v>9</v>
      </c>
      <c r="L36" s="5">
        <f t="shared" si="18"/>
        <v>0.2</v>
      </c>
      <c r="M36" s="5"/>
      <c r="N36" s="5">
        <f t="shared" si="16"/>
        <v>27.799999999999997</v>
      </c>
      <c r="O36" s="5">
        <v>9.4</v>
      </c>
      <c r="P36" s="5">
        <v>9.4</v>
      </c>
      <c r="Q36" s="5">
        <v>9.4</v>
      </c>
      <c r="R36" s="5">
        <v>9.1999999999999993</v>
      </c>
      <c r="S36" s="5">
        <v>9.4</v>
      </c>
      <c r="T36" s="5">
        <f t="shared" si="19"/>
        <v>0.4</v>
      </c>
      <c r="U36" s="5"/>
      <c r="V36" s="5">
        <f t="shared" si="15"/>
        <v>28.600000000000009</v>
      </c>
      <c r="W36" s="5">
        <v>9.1999999999999993</v>
      </c>
      <c r="X36" s="5">
        <v>9.1</v>
      </c>
      <c r="Y36" s="5">
        <v>9.1999999999999993</v>
      </c>
      <c r="Z36" s="5">
        <v>9.1999999999999993</v>
      </c>
      <c r="AA36" s="5">
        <v>9.1999999999999993</v>
      </c>
      <c r="AB36" s="5">
        <f t="shared" si="20"/>
        <v>0.5</v>
      </c>
      <c r="AC36" s="5"/>
      <c r="AD36" s="5">
        <f t="shared" si="15"/>
        <v>28.099999999999991</v>
      </c>
      <c r="AE36" s="5">
        <v>9.1</v>
      </c>
      <c r="AF36" s="5">
        <v>9.1</v>
      </c>
      <c r="AG36" s="5">
        <v>9.1</v>
      </c>
      <c r="AH36" s="5">
        <v>9.1</v>
      </c>
      <c r="AI36" s="5">
        <v>9.1999999999999993</v>
      </c>
      <c r="AJ36" s="5">
        <f t="shared" si="21"/>
        <v>0.6</v>
      </c>
      <c r="AK36" s="5"/>
      <c r="AL36" s="5">
        <f t="shared" si="15"/>
        <v>27.899999999999995</v>
      </c>
      <c r="AM36" s="5">
        <f t="shared" si="17"/>
        <v>112.39999999999999</v>
      </c>
      <c r="AN36" s="5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</row>
    <row r="37" spans="1:76" ht="15.75" thickBot="1" x14ac:dyDescent="0.3">
      <c r="A37" t="s">
        <v>145</v>
      </c>
      <c r="B37">
        <f t="shared" si="22"/>
        <v>28.799999999999997</v>
      </c>
      <c r="C37" s="6">
        <v>10</v>
      </c>
      <c r="D37" s="5" t="s">
        <v>62</v>
      </c>
      <c r="E37" s="5" t="s">
        <v>64</v>
      </c>
      <c r="F37" s="5" t="s">
        <v>65</v>
      </c>
      <c r="G37" s="5">
        <v>9.5</v>
      </c>
      <c r="H37" s="5">
        <v>9.4</v>
      </c>
      <c r="I37" s="5">
        <v>9.5</v>
      </c>
      <c r="J37" s="5">
        <v>9.4</v>
      </c>
      <c r="K37" s="5">
        <v>9.6</v>
      </c>
      <c r="L37" s="5">
        <f t="shared" si="18"/>
        <v>0.2</v>
      </c>
      <c r="M37" s="5"/>
      <c r="N37" s="5">
        <f t="shared" si="16"/>
        <v>28.599999999999998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f t="shared" si="19"/>
        <v>0.4</v>
      </c>
      <c r="U37" s="5"/>
      <c r="V37" s="5">
        <f t="shared" si="15"/>
        <v>0.4</v>
      </c>
      <c r="W37" s="5">
        <v>9.4</v>
      </c>
      <c r="X37" s="5">
        <v>9.5</v>
      </c>
      <c r="Y37" s="5">
        <v>9.5</v>
      </c>
      <c r="Z37" s="5">
        <v>9.4</v>
      </c>
      <c r="AA37" s="5">
        <v>9.4</v>
      </c>
      <c r="AB37" s="5">
        <f t="shared" si="20"/>
        <v>0.5</v>
      </c>
      <c r="AC37" s="5">
        <v>0.3</v>
      </c>
      <c r="AD37" s="5">
        <f t="shared" si="15"/>
        <v>28.499999999999996</v>
      </c>
      <c r="AE37" s="5">
        <v>9.5</v>
      </c>
      <c r="AF37" s="5">
        <v>9.5</v>
      </c>
      <c r="AG37" s="5">
        <v>9.4</v>
      </c>
      <c r="AH37" s="5">
        <v>9.1</v>
      </c>
      <c r="AI37" s="5">
        <v>9.3000000000000007</v>
      </c>
      <c r="AJ37" s="5">
        <f t="shared" si="21"/>
        <v>0.6</v>
      </c>
      <c r="AK37" s="5"/>
      <c r="AL37" s="5">
        <f t="shared" si="15"/>
        <v>28.799999999999997</v>
      </c>
      <c r="AM37" s="5">
        <f t="shared" si="17"/>
        <v>86.3</v>
      </c>
      <c r="AN37" s="5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</row>
    <row r="38" spans="1:76" ht="15.75" thickBot="1" x14ac:dyDescent="0.3">
      <c r="C38" s="6">
        <v>11</v>
      </c>
      <c r="D38" s="5" t="s">
        <v>66</v>
      </c>
      <c r="E38" s="5" t="s">
        <v>67</v>
      </c>
      <c r="F38" s="5" t="s">
        <v>13</v>
      </c>
      <c r="G38" s="5">
        <v>9.4</v>
      </c>
      <c r="H38" s="5">
        <v>9.4</v>
      </c>
      <c r="I38" s="5">
        <v>9.5</v>
      </c>
      <c r="J38" s="5">
        <v>9.5</v>
      </c>
      <c r="K38" s="5">
        <v>9.5</v>
      </c>
      <c r="L38" s="5">
        <f t="shared" si="18"/>
        <v>0.2</v>
      </c>
      <c r="M38" s="5">
        <v>0.9</v>
      </c>
      <c r="N38" s="5">
        <f t="shared" si="16"/>
        <v>27.7</v>
      </c>
      <c r="O38" s="5">
        <v>9.4</v>
      </c>
      <c r="P38" s="5">
        <v>9.5</v>
      </c>
      <c r="Q38" s="5">
        <v>9.3000000000000007</v>
      </c>
      <c r="R38" s="5">
        <v>9.1999999999999993</v>
      </c>
      <c r="S38" s="5">
        <v>9.4</v>
      </c>
      <c r="T38" s="5">
        <f t="shared" si="19"/>
        <v>0.4</v>
      </c>
      <c r="U38" s="5">
        <v>0.3</v>
      </c>
      <c r="V38" s="5">
        <f t="shared" si="15"/>
        <v>28.199999999999992</v>
      </c>
      <c r="W38" s="5">
        <v>9.4</v>
      </c>
      <c r="X38" s="5">
        <v>9.4</v>
      </c>
      <c r="Y38" s="5">
        <v>9.5</v>
      </c>
      <c r="Z38" s="5">
        <v>9.5</v>
      </c>
      <c r="AA38" s="5">
        <v>9.5</v>
      </c>
      <c r="AB38" s="5">
        <f t="shared" si="20"/>
        <v>0.5</v>
      </c>
      <c r="AC38" s="5">
        <v>0.9</v>
      </c>
      <c r="AD38" s="5">
        <f t="shared" si="15"/>
        <v>28</v>
      </c>
      <c r="AE38" s="5">
        <v>9.3000000000000007</v>
      </c>
      <c r="AF38" s="5">
        <v>9.1999999999999993</v>
      </c>
      <c r="AG38" s="5">
        <v>9.3000000000000007</v>
      </c>
      <c r="AH38" s="5">
        <v>9.3000000000000007</v>
      </c>
      <c r="AI38" s="5">
        <v>9.3000000000000007</v>
      </c>
      <c r="AJ38" s="5">
        <f t="shared" si="21"/>
        <v>0.6</v>
      </c>
      <c r="AK38" s="5"/>
      <c r="AL38" s="5">
        <f t="shared" si="15"/>
        <v>28.500000000000004</v>
      </c>
      <c r="AM38" s="5">
        <f t="shared" si="17"/>
        <v>112.39999999999999</v>
      </c>
      <c r="AN38" s="5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</row>
    <row r="39" spans="1:76" ht="15.75" thickBot="1" x14ac:dyDescent="0.3">
      <c r="A39" t="s">
        <v>138</v>
      </c>
      <c r="B39">
        <f t="shared" si="22"/>
        <v>28.300000000000004</v>
      </c>
      <c r="C39" s="6">
        <v>12</v>
      </c>
      <c r="D39" s="5" t="s">
        <v>53</v>
      </c>
      <c r="E39" s="5" t="s">
        <v>68</v>
      </c>
      <c r="F39" s="5" t="s">
        <v>3</v>
      </c>
      <c r="G39" s="5">
        <v>9.4</v>
      </c>
      <c r="H39" s="5">
        <v>9.5</v>
      </c>
      <c r="I39" s="5">
        <v>9.3000000000000007</v>
      </c>
      <c r="J39" s="5">
        <v>9.5</v>
      </c>
      <c r="K39" s="5">
        <v>9.5</v>
      </c>
      <c r="L39" s="5">
        <f t="shared" si="18"/>
        <v>0.2</v>
      </c>
      <c r="M39" s="5">
        <v>0.3</v>
      </c>
      <c r="N39" s="5">
        <f t="shared" si="16"/>
        <v>28.300000000000004</v>
      </c>
      <c r="O39" s="5">
        <v>9.3000000000000007</v>
      </c>
      <c r="P39" s="5">
        <v>9.4</v>
      </c>
      <c r="Q39" s="5">
        <v>9.1999999999999993</v>
      </c>
      <c r="R39" s="5">
        <v>9.1999999999999993</v>
      </c>
      <c r="S39" s="5">
        <v>9.1999999999999993</v>
      </c>
      <c r="T39" s="5">
        <f t="shared" si="19"/>
        <v>0.4</v>
      </c>
      <c r="U39" s="5"/>
      <c r="V39" s="5">
        <f t="shared" si="15"/>
        <v>28.099999999999994</v>
      </c>
      <c r="W39" s="5">
        <v>8.4</v>
      </c>
      <c r="X39" s="5">
        <v>8.1</v>
      </c>
      <c r="Y39" s="5">
        <v>8.3000000000000007</v>
      </c>
      <c r="Z39" s="5">
        <v>8.3000000000000007</v>
      </c>
      <c r="AA39" s="5">
        <v>8.3000000000000007</v>
      </c>
      <c r="AB39" s="5">
        <f t="shared" si="20"/>
        <v>0.5</v>
      </c>
      <c r="AC39" s="5"/>
      <c r="AD39" s="5">
        <f t="shared" si="15"/>
        <v>25.400000000000006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f t="shared" si="21"/>
        <v>0.6</v>
      </c>
      <c r="AK39" s="5"/>
      <c r="AL39" s="5">
        <f t="shared" si="15"/>
        <v>0.6</v>
      </c>
      <c r="AM39" s="5">
        <f t="shared" si="17"/>
        <v>82.4</v>
      </c>
      <c r="AN39" s="5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</row>
    <row r="40" spans="1:76" ht="15.75" thickBot="1" x14ac:dyDescent="0.3">
      <c r="C40" s="6">
        <v>13</v>
      </c>
      <c r="D40" s="5" t="s">
        <v>69</v>
      </c>
      <c r="E40" s="5" t="s">
        <v>15</v>
      </c>
      <c r="F40" s="5" t="s">
        <v>13</v>
      </c>
      <c r="G40" s="5">
        <v>9.3000000000000007</v>
      </c>
      <c r="H40" s="5">
        <v>9.1999999999999993</v>
      </c>
      <c r="I40" s="5">
        <v>9.3000000000000007</v>
      </c>
      <c r="J40" s="5">
        <v>9.1999999999999993</v>
      </c>
      <c r="K40" s="5">
        <v>9.1999999999999993</v>
      </c>
      <c r="L40" s="5">
        <f t="shared" si="18"/>
        <v>0.2</v>
      </c>
      <c r="M40" s="5">
        <v>0.9</v>
      </c>
      <c r="N40" s="5">
        <f t="shared" si="16"/>
        <v>27</v>
      </c>
      <c r="O40" s="5">
        <v>9.3000000000000007</v>
      </c>
      <c r="P40" s="5">
        <v>9.4</v>
      </c>
      <c r="Q40" s="5">
        <v>9.1999999999999993</v>
      </c>
      <c r="R40" s="5">
        <v>9.3000000000000007</v>
      </c>
      <c r="S40" s="5">
        <v>9.3000000000000007</v>
      </c>
      <c r="T40" s="5">
        <f t="shared" si="19"/>
        <v>0.4</v>
      </c>
      <c r="U40" s="5"/>
      <c r="V40" s="5">
        <f t="shared" si="15"/>
        <v>28.299999999999997</v>
      </c>
      <c r="W40" s="5">
        <v>9.4</v>
      </c>
      <c r="X40" s="5">
        <v>9.4</v>
      </c>
      <c r="Y40" s="5">
        <v>9.3000000000000007</v>
      </c>
      <c r="Z40" s="5">
        <v>9.1999999999999993</v>
      </c>
      <c r="AA40" s="5">
        <v>9.4</v>
      </c>
      <c r="AB40" s="5">
        <f t="shared" si="20"/>
        <v>0.5</v>
      </c>
      <c r="AC40" s="5"/>
      <c r="AD40" s="5">
        <f t="shared" si="15"/>
        <v>28.6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f t="shared" si="21"/>
        <v>0.6</v>
      </c>
      <c r="AK40" s="5"/>
      <c r="AL40" s="5">
        <f t="shared" si="15"/>
        <v>0.6</v>
      </c>
      <c r="AM40" s="5">
        <f t="shared" si="17"/>
        <v>84.5</v>
      </c>
      <c r="AN40" s="5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</row>
    <row r="41" spans="1:76" ht="15.75" thickBot="1" x14ac:dyDescent="0.3">
      <c r="C41" s="6">
        <v>14</v>
      </c>
      <c r="D41" s="5" t="s">
        <v>70</v>
      </c>
      <c r="E41" s="5" t="s">
        <v>71</v>
      </c>
      <c r="F41" s="5" t="s">
        <v>3</v>
      </c>
      <c r="G41" s="5">
        <v>9.3000000000000007</v>
      </c>
      <c r="H41" s="5">
        <v>9.1999999999999993</v>
      </c>
      <c r="I41" s="5">
        <v>9.1999999999999993</v>
      </c>
      <c r="J41" s="5">
        <v>9.4</v>
      </c>
      <c r="K41" s="5">
        <v>9.4</v>
      </c>
      <c r="L41" s="5">
        <f t="shared" si="18"/>
        <v>0.2</v>
      </c>
      <c r="M41" s="5"/>
      <c r="N41" s="5">
        <f t="shared" si="16"/>
        <v>28.099999999999998</v>
      </c>
      <c r="O41" s="5">
        <v>9.3000000000000007</v>
      </c>
      <c r="P41" s="5">
        <v>9.3000000000000007</v>
      </c>
      <c r="Q41" s="5">
        <v>9.1</v>
      </c>
      <c r="R41" s="5">
        <v>8.9</v>
      </c>
      <c r="S41" s="5">
        <v>9.1999999999999993</v>
      </c>
      <c r="T41" s="5">
        <f t="shared" si="19"/>
        <v>0.4</v>
      </c>
      <c r="U41" s="5"/>
      <c r="V41" s="5">
        <f t="shared" si="15"/>
        <v>27.999999999999996</v>
      </c>
      <c r="W41" s="5">
        <v>9.3000000000000007</v>
      </c>
      <c r="X41" s="5">
        <v>9.3000000000000007</v>
      </c>
      <c r="Y41" s="5">
        <v>9.1</v>
      </c>
      <c r="Z41" s="5">
        <v>9.1</v>
      </c>
      <c r="AA41" s="5">
        <v>9</v>
      </c>
      <c r="AB41" s="5">
        <f t="shared" si="20"/>
        <v>0.5</v>
      </c>
      <c r="AC41" s="5"/>
      <c r="AD41" s="5">
        <f t="shared" si="15"/>
        <v>28.000000000000004</v>
      </c>
      <c r="AE41" s="5">
        <v>9.3000000000000007</v>
      </c>
      <c r="AF41" s="5">
        <v>9.1999999999999993</v>
      </c>
      <c r="AG41" s="5">
        <v>9.3000000000000007</v>
      </c>
      <c r="AH41" s="5">
        <v>9.1</v>
      </c>
      <c r="AI41" s="5">
        <v>9.1999999999999993</v>
      </c>
      <c r="AJ41" s="5">
        <f t="shared" si="21"/>
        <v>0.6</v>
      </c>
      <c r="AK41" s="5"/>
      <c r="AL41" s="5">
        <f t="shared" si="15"/>
        <v>28.299999999999994</v>
      </c>
      <c r="AM41" s="5">
        <f t="shared" si="17"/>
        <v>112.39999999999999</v>
      </c>
      <c r="AN41" s="5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</row>
    <row r="42" spans="1:76" ht="15.75" thickBot="1" x14ac:dyDescent="0.3">
      <c r="C42" s="2"/>
      <c r="D42" s="3" t="s">
        <v>79</v>
      </c>
      <c r="E42" s="3"/>
      <c r="F42" s="3"/>
      <c r="G42" s="3" t="s">
        <v>124</v>
      </c>
      <c r="H42" s="3" t="s">
        <v>125</v>
      </c>
      <c r="I42" s="3" t="s">
        <v>126</v>
      </c>
      <c r="J42" s="3" t="s">
        <v>127</v>
      </c>
      <c r="K42" s="3" t="s">
        <v>128</v>
      </c>
      <c r="L42" s="3" t="s">
        <v>129</v>
      </c>
      <c r="M42" s="3" t="s">
        <v>134</v>
      </c>
      <c r="N42" s="3" t="s">
        <v>130</v>
      </c>
      <c r="O42" s="3" t="s">
        <v>124</v>
      </c>
      <c r="P42" s="3" t="s">
        <v>125</v>
      </c>
      <c r="Q42" s="3" t="s">
        <v>126</v>
      </c>
      <c r="R42" s="3" t="s">
        <v>127</v>
      </c>
      <c r="S42" s="3" t="s">
        <v>128</v>
      </c>
      <c r="T42" s="3" t="s">
        <v>129</v>
      </c>
      <c r="U42" s="3" t="s">
        <v>134</v>
      </c>
      <c r="V42" s="3" t="s">
        <v>130</v>
      </c>
      <c r="W42" s="3" t="s">
        <v>124</v>
      </c>
      <c r="X42" s="3" t="s">
        <v>125</v>
      </c>
      <c r="Y42" s="3" t="s">
        <v>126</v>
      </c>
      <c r="Z42" s="3" t="s">
        <v>127</v>
      </c>
      <c r="AA42" s="3" t="s">
        <v>128</v>
      </c>
      <c r="AB42" s="3" t="s">
        <v>129</v>
      </c>
      <c r="AC42" s="3" t="s">
        <v>134</v>
      </c>
      <c r="AD42" s="3" t="s">
        <v>130</v>
      </c>
      <c r="AE42" s="3" t="s">
        <v>124</v>
      </c>
      <c r="AF42" s="3" t="s">
        <v>125</v>
      </c>
      <c r="AG42" s="3" t="s">
        <v>126</v>
      </c>
      <c r="AH42" s="3" t="s">
        <v>127</v>
      </c>
      <c r="AI42" s="3" t="s">
        <v>128</v>
      </c>
      <c r="AJ42" s="3" t="s">
        <v>129</v>
      </c>
      <c r="AK42" s="3" t="s">
        <v>134</v>
      </c>
      <c r="AL42" s="3" t="s">
        <v>130</v>
      </c>
      <c r="AM42" s="3" t="s">
        <v>132</v>
      </c>
      <c r="AN42" s="3" t="s">
        <v>135</v>
      </c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</row>
    <row r="43" spans="1:76" ht="15.75" thickBot="1" x14ac:dyDescent="0.3">
      <c r="C43" s="6">
        <v>14</v>
      </c>
      <c r="D43" s="5" t="s">
        <v>70</v>
      </c>
      <c r="E43" s="5" t="s">
        <v>98</v>
      </c>
      <c r="F43" s="5" t="s">
        <v>13</v>
      </c>
      <c r="G43" s="5">
        <v>9.3000000000000007</v>
      </c>
      <c r="H43" s="5">
        <v>9.3000000000000007</v>
      </c>
      <c r="I43" s="5">
        <v>9.3000000000000007</v>
      </c>
      <c r="J43" s="5">
        <v>9.5</v>
      </c>
      <c r="K43" s="5">
        <v>9.4</v>
      </c>
      <c r="L43" s="5">
        <v>0.2</v>
      </c>
      <c r="M43" s="5"/>
      <c r="N43" s="5">
        <f>(SUM(G43:K43)-MIN(G43:K43)-MAX(G43:K43))+L43-M43</f>
        <v>28.2</v>
      </c>
      <c r="O43" s="5">
        <v>9.8000000000000007</v>
      </c>
      <c r="P43" s="5">
        <v>9.6</v>
      </c>
      <c r="Q43" s="5">
        <v>9.5</v>
      </c>
      <c r="R43" s="5">
        <v>9.6</v>
      </c>
      <c r="S43" s="5">
        <v>9.6</v>
      </c>
      <c r="T43" s="5">
        <v>0.4</v>
      </c>
      <c r="U43" s="5"/>
      <c r="V43" s="5">
        <f t="shared" ref="V43:AD43" si="23">(SUM(O43:S43)-MIN(O43:S43)-MAX(O43:S43))+T43-U43</f>
        <v>29.2</v>
      </c>
      <c r="W43" s="5">
        <v>9.3000000000000007</v>
      </c>
      <c r="X43" s="5">
        <v>9.8000000000000007</v>
      </c>
      <c r="Y43" s="5">
        <v>9.3000000000000007</v>
      </c>
      <c r="Z43" s="5">
        <v>9.5</v>
      </c>
      <c r="AA43" s="5">
        <v>9.4</v>
      </c>
      <c r="AB43" s="5">
        <v>0.5</v>
      </c>
      <c r="AC43" s="5"/>
      <c r="AD43" s="5">
        <f t="shared" si="23"/>
        <v>28.7</v>
      </c>
      <c r="AE43" s="5">
        <v>9.4</v>
      </c>
      <c r="AF43" s="5">
        <v>9.6</v>
      </c>
      <c r="AG43" s="5">
        <v>9.6</v>
      </c>
      <c r="AH43" s="5">
        <v>9.4</v>
      </c>
      <c r="AI43" s="5">
        <v>9.4</v>
      </c>
      <c r="AJ43" s="5">
        <v>0.6</v>
      </c>
      <c r="AK43" s="5"/>
      <c r="AL43" s="5">
        <f t="shared" ref="V43:AL59" si="24">(SUM(AE43:AI43)-MIN(AE43:AI43)-MAX(AE43:AI43))+AJ43-AK43</f>
        <v>29</v>
      </c>
      <c r="AM43" s="5">
        <f>AL43+AD43+V43+N43</f>
        <v>115.10000000000001</v>
      </c>
      <c r="AN43" s="9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</row>
    <row r="44" spans="1:76" ht="15.75" thickBot="1" x14ac:dyDescent="0.3">
      <c r="A44" t="s">
        <v>144</v>
      </c>
      <c r="B44">
        <f>MAX(N44,V44,AD44,AL44)</f>
        <v>29.099999999999998</v>
      </c>
      <c r="C44" s="6">
        <v>15</v>
      </c>
      <c r="D44" s="5" t="s">
        <v>99</v>
      </c>
      <c r="E44" s="5" t="s">
        <v>100</v>
      </c>
      <c r="F44" s="5" t="s">
        <v>26</v>
      </c>
      <c r="G44" s="5">
        <v>9.4</v>
      </c>
      <c r="H44" s="5">
        <v>9.4</v>
      </c>
      <c r="I44" s="5">
        <v>9.4</v>
      </c>
      <c r="J44" s="5">
        <v>9.4</v>
      </c>
      <c r="K44" s="5">
        <v>9.5</v>
      </c>
      <c r="L44" s="5">
        <f t="shared" ref="L44:L49" si="25">L43</f>
        <v>0.2</v>
      </c>
      <c r="M44" s="5"/>
      <c r="N44" s="5">
        <f t="shared" ref="N44:N59" si="26">(SUM(G44:K44)-MIN(G44:K44)-MAX(G44:K44))+L44-M44</f>
        <v>28.400000000000002</v>
      </c>
      <c r="O44" s="5">
        <v>9.6999999999999993</v>
      </c>
      <c r="P44" s="5">
        <v>9.6</v>
      </c>
      <c r="Q44" s="5">
        <v>9.6</v>
      </c>
      <c r="R44" s="5">
        <v>9.5</v>
      </c>
      <c r="S44" s="5">
        <v>9.5</v>
      </c>
      <c r="T44" s="5">
        <v>0.4</v>
      </c>
      <c r="U44" s="5"/>
      <c r="V44" s="5">
        <f t="shared" si="24"/>
        <v>29.099999999999998</v>
      </c>
      <c r="W44" s="5">
        <v>9.6999999999999993</v>
      </c>
      <c r="X44" s="5">
        <v>9.5</v>
      </c>
      <c r="Y44" s="5">
        <v>9.5</v>
      </c>
      <c r="Z44" s="10">
        <v>9.6</v>
      </c>
      <c r="AA44" s="5">
        <v>9.5</v>
      </c>
      <c r="AB44" s="5">
        <v>0.5</v>
      </c>
      <c r="AC44" s="5"/>
      <c r="AD44" s="10">
        <f t="shared" si="24"/>
        <v>29.099999999999998</v>
      </c>
      <c r="AE44" s="5">
        <v>9.4</v>
      </c>
      <c r="AF44" s="5">
        <v>9.5</v>
      </c>
      <c r="AG44" s="5">
        <v>9.6</v>
      </c>
      <c r="AH44" s="5">
        <v>9.3000000000000007</v>
      </c>
      <c r="AI44" s="5">
        <v>9.4</v>
      </c>
      <c r="AJ44" s="5">
        <v>0.6</v>
      </c>
      <c r="AK44" s="5"/>
      <c r="AL44" s="5">
        <f t="shared" ref="AL44:AL59" si="27">(SUM(AE44:AI44)-MIN(AE44:AI44)-MAX(AE44:AI44))+AJ44-AK44</f>
        <v>28.899999999999991</v>
      </c>
      <c r="AM44" s="10">
        <f t="shared" ref="AM44:AM59" si="28">AL44+AD44+V44+N44</f>
        <v>115.49999999999999</v>
      </c>
      <c r="AN44" s="9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</row>
    <row r="45" spans="1:76" ht="15.75" thickBot="1" x14ac:dyDescent="0.3">
      <c r="A45" t="s">
        <v>145</v>
      </c>
      <c r="B45">
        <f t="shared" ref="B45:B58" si="29">MAX(N45,V45,AD45,AL45)</f>
        <v>29</v>
      </c>
      <c r="C45" s="6">
        <v>16</v>
      </c>
      <c r="D45" s="5" t="s">
        <v>91</v>
      </c>
      <c r="E45" s="5" t="s">
        <v>101</v>
      </c>
      <c r="F45" s="5" t="s">
        <v>65</v>
      </c>
      <c r="G45" s="5">
        <v>9.4</v>
      </c>
      <c r="H45" s="5">
        <v>9.6</v>
      </c>
      <c r="I45" s="5">
        <v>9.4</v>
      </c>
      <c r="J45" s="5">
        <v>9.5</v>
      </c>
      <c r="K45" s="5">
        <v>9.5</v>
      </c>
      <c r="L45" s="5">
        <f t="shared" si="25"/>
        <v>0.2</v>
      </c>
      <c r="M45" s="5"/>
      <c r="N45" s="5">
        <f t="shared" si="26"/>
        <v>28.599999999999998</v>
      </c>
      <c r="O45" s="5">
        <v>9.6</v>
      </c>
      <c r="P45" s="5">
        <v>9.5</v>
      </c>
      <c r="Q45" s="5">
        <v>9.5</v>
      </c>
      <c r="R45" s="5">
        <v>9.5</v>
      </c>
      <c r="S45" s="5">
        <v>9.5</v>
      </c>
      <c r="T45" s="5">
        <v>0.4</v>
      </c>
      <c r="U45" s="5"/>
      <c r="V45" s="5">
        <f t="shared" si="24"/>
        <v>28.9</v>
      </c>
      <c r="W45" s="5">
        <v>9.4</v>
      </c>
      <c r="X45" s="5">
        <v>9.3000000000000007</v>
      </c>
      <c r="Y45" s="5">
        <v>9.3000000000000007</v>
      </c>
      <c r="Z45" s="5">
        <v>9.5</v>
      </c>
      <c r="AA45" s="5">
        <v>9.5</v>
      </c>
      <c r="AB45" s="5">
        <v>0.5</v>
      </c>
      <c r="AC45" s="5"/>
      <c r="AD45" s="5">
        <f t="shared" si="24"/>
        <v>28.700000000000003</v>
      </c>
      <c r="AE45" s="5">
        <v>9.4</v>
      </c>
      <c r="AF45" s="5">
        <v>9.6</v>
      </c>
      <c r="AG45" s="5">
        <v>9.5</v>
      </c>
      <c r="AH45" s="5">
        <v>9.4</v>
      </c>
      <c r="AI45" s="5">
        <v>9.5</v>
      </c>
      <c r="AJ45" s="5">
        <v>0.6</v>
      </c>
      <c r="AK45" s="5"/>
      <c r="AL45" s="5">
        <f t="shared" si="27"/>
        <v>29</v>
      </c>
      <c r="AM45" s="5">
        <f t="shared" si="28"/>
        <v>115.19999999999999</v>
      </c>
      <c r="AN45" s="9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</row>
    <row r="46" spans="1:76" ht="15.75" thickBot="1" x14ac:dyDescent="0.3">
      <c r="C46" s="6">
        <v>17</v>
      </c>
      <c r="D46" s="5" t="s">
        <v>102</v>
      </c>
      <c r="E46" s="5" t="s">
        <v>103</v>
      </c>
      <c r="F46" s="5" t="s">
        <v>13</v>
      </c>
      <c r="G46" s="5">
        <v>9.3000000000000007</v>
      </c>
      <c r="H46" s="5">
        <v>9.3000000000000007</v>
      </c>
      <c r="I46" s="5">
        <v>9.4</v>
      </c>
      <c r="J46" s="5">
        <v>9.5</v>
      </c>
      <c r="K46" s="5">
        <v>9.4</v>
      </c>
      <c r="L46" s="5">
        <f t="shared" si="25"/>
        <v>0.2</v>
      </c>
      <c r="M46" s="5"/>
      <c r="N46" s="5">
        <f t="shared" si="26"/>
        <v>28.299999999999994</v>
      </c>
      <c r="O46" s="5">
        <v>9.4</v>
      </c>
      <c r="P46" s="5">
        <v>9.4</v>
      </c>
      <c r="Q46" s="5">
        <v>9.4</v>
      </c>
      <c r="R46" s="5">
        <v>9.3000000000000007</v>
      </c>
      <c r="S46" s="5">
        <v>9.3000000000000007</v>
      </c>
      <c r="T46" s="5">
        <v>0.4</v>
      </c>
      <c r="U46" s="5"/>
      <c r="V46" s="5">
        <f t="shared" si="24"/>
        <v>28.5</v>
      </c>
      <c r="W46" s="5">
        <v>9.4</v>
      </c>
      <c r="X46" s="5">
        <v>9.4</v>
      </c>
      <c r="Y46" s="5">
        <v>9.4</v>
      </c>
      <c r="Z46" s="5">
        <v>9.5</v>
      </c>
      <c r="AA46" s="5">
        <v>9.4</v>
      </c>
      <c r="AB46" s="5">
        <v>0.5</v>
      </c>
      <c r="AC46" s="5"/>
      <c r="AD46" s="5">
        <f t="shared" si="24"/>
        <v>28.700000000000003</v>
      </c>
      <c r="AE46" s="5">
        <v>9.3000000000000007</v>
      </c>
      <c r="AF46" s="5">
        <v>9.4</v>
      </c>
      <c r="AG46" s="5">
        <v>9.4</v>
      </c>
      <c r="AH46" s="5">
        <v>9.3000000000000007</v>
      </c>
      <c r="AI46" s="5">
        <v>9.4</v>
      </c>
      <c r="AJ46" s="5">
        <v>0.6</v>
      </c>
      <c r="AK46" s="5"/>
      <c r="AL46" s="5">
        <f t="shared" si="27"/>
        <v>28.700000000000003</v>
      </c>
      <c r="AM46" s="5">
        <f t="shared" si="28"/>
        <v>114.2</v>
      </c>
      <c r="AN46" s="9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</row>
    <row r="47" spans="1:76" ht="15.75" thickBot="1" x14ac:dyDescent="0.3">
      <c r="A47" t="s">
        <v>145</v>
      </c>
      <c r="B47">
        <f t="shared" si="29"/>
        <v>29.000000000000004</v>
      </c>
      <c r="C47" s="6">
        <v>18</v>
      </c>
      <c r="D47" s="5" t="s">
        <v>39</v>
      </c>
      <c r="E47" s="5" t="s">
        <v>104</v>
      </c>
      <c r="F47" s="5" t="s">
        <v>65</v>
      </c>
      <c r="G47" s="5">
        <v>9.6</v>
      </c>
      <c r="H47" s="5">
        <v>9.6</v>
      </c>
      <c r="I47" s="5">
        <v>9.6</v>
      </c>
      <c r="J47" s="5">
        <v>9.6</v>
      </c>
      <c r="K47" s="5">
        <v>9.6</v>
      </c>
      <c r="L47" s="5">
        <f t="shared" si="25"/>
        <v>0.2</v>
      </c>
      <c r="M47" s="5"/>
      <c r="N47" s="5">
        <f t="shared" si="26"/>
        <v>28.999999999999996</v>
      </c>
      <c r="O47" s="5">
        <v>9.6999999999999993</v>
      </c>
      <c r="P47" s="5">
        <v>9.5</v>
      </c>
      <c r="Q47" s="5">
        <v>9.5</v>
      </c>
      <c r="R47" s="5">
        <v>9.5</v>
      </c>
      <c r="S47" s="5">
        <v>9.6</v>
      </c>
      <c r="T47" s="5">
        <v>0.4</v>
      </c>
      <c r="U47" s="5"/>
      <c r="V47" s="5">
        <f t="shared" si="24"/>
        <v>29.000000000000004</v>
      </c>
      <c r="W47" s="5">
        <v>9.6</v>
      </c>
      <c r="X47" s="5">
        <v>9.4</v>
      </c>
      <c r="Y47" s="5">
        <v>9.6</v>
      </c>
      <c r="Z47" s="5">
        <v>9.4</v>
      </c>
      <c r="AA47" s="5">
        <v>9.3000000000000007</v>
      </c>
      <c r="AB47" s="5">
        <v>0.5</v>
      </c>
      <c r="AC47" s="5"/>
      <c r="AD47" s="5">
        <f t="shared" si="24"/>
        <v>28.9</v>
      </c>
      <c r="AE47" s="5">
        <v>9.1999999999999993</v>
      </c>
      <c r="AF47" s="5">
        <v>9.4</v>
      </c>
      <c r="AG47" s="5">
        <v>9.4</v>
      </c>
      <c r="AH47" s="5">
        <v>9.1999999999999993</v>
      </c>
      <c r="AI47" s="5">
        <v>9.1999999999999993</v>
      </c>
      <c r="AJ47" s="5">
        <v>0.6</v>
      </c>
      <c r="AK47" s="5"/>
      <c r="AL47" s="5">
        <f t="shared" si="27"/>
        <v>28.400000000000006</v>
      </c>
      <c r="AM47" s="5">
        <f t="shared" si="28"/>
        <v>115.30000000000001</v>
      </c>
      <c r="AN47" s="9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</row>
    <row r="48" spans="1:76" ht="15.75" thickBot="1" x14ac:dyDescent="0.3">
      <c r="A48" t="s">
        <v>142</v>
      </c>
      <c r="B48">
        <f t="shared" si="29"/>
        <v>0.6</v>
      </c>
      <c r="C48" s="6">
        <v>19</v>
      </c>
      <c r="D48" s="5" t="s">
        <v>82</v>
      </c>
      <c r="E48" s="5" t="s">
        <v>105</v>
      </c>
      <c r="F48" s="5" t="s">
        <v>3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f t="shared" si="25"/>
        <v>0.2</v>
      </c>
      <c r="M48" s="3"/>
      <c r="N48" s="3">
        <f t="shared" si="26"/>
        <v>0.2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0.4</v>
      </c>
      <c r="U48" s="3"/>
      <c r="V48" s="3">
        <f t="shared" si="24"/>
        <v>0.4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0.5</v>
      </c>
      <c r="AC48" s="3"/>
      <c r="AD48" s="3">
        <f t="shared" si="24"/>
        <v>0.5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0.6</v>
      </c>
      <c r="AK48" s="3"/>
      <c r="AL48" s="3">
        <f t="shared" si="27"/>
        <v>0.6</v>
      </c>
      <c r="AM48" s="3">
        <f t="shared" si="28"/>
        <v>1.7</v>
      </c>
      <c r="AN48" s="3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</row>
    <row r="49" spans="1:76" ht="15.75" thickBot="1" x14ac:dyDescent="0.3">
      <c r="C49" s="6">
        <v>20</v>
      </c>
      <c r="D49" s="5" t="s">
        <v>106</v>
      </c>
      <c r="E49" s="5" t="s">
        <v>107</v>
      </c>
      <c r="F49" s="5" t="s">
        <v>3</v>
      </c>
      <c r="G49" s="5">
        <v>9.4</v>
      </c>
      <c r="H49" s="5">
        <v>9.4</v>
      </c>
      <c r="I49" s="5">
        <v>9.3000000000000007</v>
      </c>
      <c r="J49" s="5">
        <v>9.3000000000000007</v>
      </c>
      <c r="K49" s="5">
        <v>9.5</v>
      </c>
      <c r="L49" s="5">
        <f t="shared" si="25"/>
        <v>0.2</v>
      </c>
      <c r="M49" s="5"/>
      <c r="N49" s="5">
        <f t="shared" si="26"/>
        <v>28.300000000000008</v>
      </c>
      <c r="O49" s="5">
        <v>9.3000000000000007</v>
      </c>
      <c r="P49" s="5">
        <v>9.4</v>
      </c>
      <c r="Q49" s="5">
        <v>9.3000000000000007</v>
      </c>
      <c r="R49" s="5">
        <v>9.3000000000000007</v>
      </c>
      <c r="S49" s="5">
        <v>9.4</v>
      </c>
      <c r="T49" s="5">
        <v>0.4</v>
      </c>
      <c r="U49" s="5"/>
      <c r="V49" s="5">
        <f t="shared" si="24"/>
        <v>28.400000000000006</v>
      </c>
      <c r="W49" s="5">
        <v>9.5</v>
      </c>
      <c r="X49" s="5">
        <v>9.3000000000000007</v>
      </c>
      <c r="Y49" s="5">
        <v>9.6</v>
      </c>
      <c r="Z49" s="5">
        <v>9.5</v>
      </c>
      <c r="AA49" s="5">
        <v>9.5</v>
      </c>
      <c r="AB49" s="5">
        <v>0.5</v>
      </c>
      <c r="AC49" s="5"/>
      <c r="AD49" s="5">
        <f t="shared" si="24"/>
        <v>28.999999999999993</v>
      </c>
      <c r="AE49" s="5">
        <v>9.1999999999999993</v>
      </c>
      <c r="AF49" s="5">
        <v>9.4</v>
      </c>
      <c r="AG49" s="5">
        <v>9.4</v>
      </c>
      <c r="AH49" s="5">
        <v>9.1999999999999993</v>
      </c>
      <c r="AI49" s="5">
        <v>9.3000000000000007</v>
      </c>
      <c r="AJ49" s="5">
        <v>0.6</v>
      </c>
      <c r="AK49" s="5"/>
      <c r="AL49" s="5">
        <f t="shared" si="27"/>
        <v>28.5</v>
      </c>
      <c r="AM49" s="5">
        <f t="shared" si="28"/>
        <v>114.20000000000002</v>
      </c>
      <c r="AN49" s="9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</row>
    <row r="50" spans="1:76" ht="15.75" thickBot="1" x14ac:dyDescent="0.3">
      <c r="C50" s="2"/>
      <c r="D50" s="3" t="s">
        <v>108</v>
      </c>
      <c r="E50" s="3"/>
      <c r="F50" s="3"/>
      <c r="G50" s="3" t="s">
        <v>124</v>
      </c>
      <c r="H50" s="3" t="s">
        <v>125</v>
      </c>
      <c r="I50" s="3" t="s">
        <v>126</v>
      </c>
      <c r="J50" s="3" t="s">
        <v>127</v>
      </c>
      <c r="K50" s="3" t="s">
        <v>128</v>
      </c>
      <c r="L50" s="3" t="s">
        <v>129</v>
      </c>
      <c r="M50" s="3" t="s">
        <v>134</v>
      </c>
      <c r="N50" s="3" t="s">
        <v>130</v>
      </c>
      <c r="O50" s="3" t="s">
        <v>124</v>
      </c>
      <c r="P50" s="3" t="s">
        <v>125</v>
      </c>
      <c r="Q50" s="3" t="s">
        <v>126</v>
      </c>
      <c r="R50" s="3" t="s">
        <v>127</v>
      </c>
      <c r="S50" s="3" t="s">
        <v>128</v>
      </c>
      <c r="T50" s="3" t="s">
        <v>129</v>
      </c>
      <c r="U50" s="3" t="s">
        <v>134</v>
      </c>
      <c r="V50" s="3" t="s">
        <v>130</v>
      </c>
      <c r="W50" s="3" t="s">
        <v>124</v>
      </c>
      <c r="X50" s="3" t="s">
        <v>125</v>
      </c>
      <c r="Y50" s="3" t="s">
        <v>126</v>
      </c>
      <c r="Z50" s="3" t="s">
        <v>127</v>
      </c>
      <c r="AA50" s="3" t="s">
        <v>128</v>
      </c>
      <c r="AB50" s="3" t="s">
        <v>129</v>
      </c>
      <c r="AC50" s="3" t="s">
        <v>134</v>
      </c>
      <c r="AD50" s="3" t="s">
        <v>130</v>
      </c>
      <c r="AE50" s="3" t="s">
        <v>124</v>
      </c>
      <c r="AF50" s="3" t="s">
        <v>125</v>
      </c>
      <c r="AG50" s="3" t="s">
        <v>126</v>
      </c>
      <c r="AH50" s="3" t="s">
        <v>127</v>
      </c>
      <c r="AI50" s="3" t="s">
        <v>128</v>
      </c>
      <c r="AJ50" s="3" t="s">
        <v>129</v>
      </c>
      <c r="AK50" s="3" t="s">
        <v>134</v>
      </c>
      <c r="AL50" s="3" t="s">
        <v>130</v>
      </c>
      <c r="AM50" s="3" t="s">
        <v>132</v>
      </c>
      <c r="AN50" s="3" t="s">
        <v>135</v>
      </c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</row>
    <row r="51" spans="1:76" ht="15.75" thickBot="1" x14ac:dyDescent="0.3">
      <c r="A51" t="s">
        <v>147</v>
      </c>
      <c r="B51">
        <f t="shared" si="29"/>
        <v>28.6</v>
      </c>
      <c r="C51" s="6">
        <v>1</v>
      </c>
      <c r="D51" s="5" t="s">
        <v>109</v>
      </c>
      <c r="E51" s="5" t="s">
        <v>110</v>
      </c>
      <c r="F51" s="5" t="s">
        <v>65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0.2</v>
      </c>
      <c r="M51" s="5"/>
      <c r="N51" s="5">
        <f t="shared" si="26"/>
        <v>0.2</v>
      </c>
      <c r="O51" s="5">
        <v>9.3000000000000007</v>
      </c>
      <c r="P51" s="5">
        <v>9.1999999999999993</v>
      </c>
      <c r="Q51" s="5">
        <v>9.1999999999999993</v>
      </c>
      <c r="R51" s="5">
        <v>9.4</v>
      </c>
      <c r="S51" s="5">
        <v>9.3000000000000007</v>
      </c>
      <c r="T51" s="5">
        <v>0.4</v>
      </c>
      <c r="U51" s="5"/>
      <c r="V51" s="5">
        <f t="shared" si="24"/>
        <v>28.200000000000003</v>
      </c>
      <c r="W51" s="5">
        <v>9.4</v>
      </c>
      <c r="X51" s="5">
        <v>9.4</v>
      </c>
      <c r="Y51" s="5">
        <v>9.3000000000000007</v>
      </c>
      <c r="Z51" s="5">
        <v>9.3000000000000007</v>
      </c>
      <c r="AA51" s="5">
        <v>9.4</v>
      </c>
      <c r="AB51" s="5">
        <v>0.5</v>
      </c>
      <c r="AC51" s="5"/>
      <c r="AD51" s="5">
        <f t="shared" si="24"/>
        <v>28.6</v>
      </c>
      <c r="AE51" s="5">
        <v>9.1999999999999993</v>
      </c>
      <c r="AF51" s="5">
        <v>9.1999999999999993</v>
      </c>
      <c r="AG51" s="5">
        <v>9.3000000000000007</v>
      </c>
      <c r="AH51" s="5">
        <v>9.1</v>
      </c>
      <c r="AI51" s="5">
        <v>9.1999999999999993</v>
      </c>
      <c r="AJ51" s="5">
        <v>0.6</v>
      </c>
      <c r="AK51" s="5"/>
      <c r="AL51" s="5">
        <f t="shared" si="27"/>
        <v>28.2</v>
      </c>
      <c r="AM51" s="5">
        <f t="shared" si="28"/>
        <v>85.2</v>
      </c>
      <c r="AN51" s="5">
        <v>2</v>
      </c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</row>
    <row r="52" spans="1:76" ht="15.75" thickBot="1" x14ac:dyDescent="0.3">
      <c r="C52" s="6">
        <v>2</v>
      </c>
      <c r="D52" s="5" t="s">
        <v>111</v>
      </c>
      <c r="E52" s="5" t="s">
        <v>112</v>
      </c>
      <c r="F52" s="5" t="s">
        <v>3</v>
      </c>
      <c r="G52" s="5">
        <v>9.6999999999999993</v>
      </c>
      <c r="H52" s="5">
        <v>9.6</v>
      </c>
      <c r="I52" s="5">
        <v>9.8000000000000007</v>
      </c>
      <c r="J52" s="5">
        <v>9.6999999999999993</v>
      </c>
      <c r="K52" s="5">
        <v>9.6999999999999993</v>
      </c>
      <c r="L52" s="5">
        <v>0.2</v>
      </c>
      <c r="M52" s="5"/>
      <c r="N52" s="5">
        <f t="shared" si="26"/>
        <v>29.299999999999997</v>
      </c>
      <c r="O52" s="5">
        <v>9.8000000000000007</v>
      </c>
      <c r="P52" s="5">
        <v>9.5</v>
      </c>
      <c r="Q52" s="5">
        <v>9.8000000000000007</v>
      </c>
      <c r="R52" s="5">
        <v>9.6</v>
      </c>
      <c r="S52" s="5">
        <v>9.6999999999999993</v>
      </c>
      <c r="T52" s="5">
        <v>0.4</v>
      </c>
      <c r="U52" s="5"/>
      <c r="V52" s="5">
        <f t="shared" si="24"/>
        <v>29.500000000000004</v>
      </c>
      <c r="W52" s="5">
        <v>9.8000000000000007</v>
      </c>
      <c r="X52" s="5">
        <v>9.6999999999999993</v>
      </c>
      <c r="Y52" s="5">
        <v>9.8000000000000007</v>
      </c>
      <c r="Z52" s="5">
        <v>9.5</v>
      </c>
      <c r="AA52" s="5">
        <v>9.5</v>
      </c>
      <c r="AB52" s="5">
        <v>0.5</v>
      </c>
      <c r="AC52" s="5"/>
      <c r="AD52" s="5">
        <f t="shared" si="24"/>
        <v>29.499999999999996</v>
      </c>
      <c r="AE52" s="5">
        <v>9.6</v>
      </c>
      <c r="AF52" s="5">
        <v>9.6</v>
      </c>
      <c r="AG52" s="5">
        <v>9.5</v>
      </c>
      <c r="AH52" s="5">
        <v>9.4</v>
      </c>
      <c r="AI52" s="5">
        <v>9.5</v>
      </c>
      <c r="AJ52" s="5">
        <v>0.6</v>
      </c>
      <c r="AK52" s="5"/>
      <c r="AL52" s="5">
        <f t="shared" si="27"/>
        <v>29.200000000000003</v>
      </c>
      <c r="AM52" s="5">
        <f t="shared" si="28"/>
        <v>117.5</v>
      </c>
      <c r="AN52" s="5">
        <v>1</v>
      </c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</row>
    <row r="53" spans="1:76" ht="15.75" thickBot="1" x14ac:dyDescent="0.3">
      <c r="A53" t="s">
        <v>144</v>
      </c>
      <c r="B53">
        <f t="shared" si="29"/>
        <v>28.299999999999997</v>
      </c>
      <c r="C53" s="6">
        <v>3</v>
      </c>
      <c r="D53" s="5" t="s">
        <v>73</v>
      </c>
      <c r="E53" s="5" t="s">
        <v>74</v>
      </c>
      <c r="F53" s="5" t="s">
        <v>26</v>
      </c>
      <c r="G53" s="5">
        <v>9.1999999999999993</v>
      </c>
      <c r="H53" s="5">
        <v>9.3000000000000007</v>
      </c>
      <c r="I53" s="5">
        <v>9.3000000000000007</v>
      </c>
      <c r="J53" s="5">
        <v>9.3000000000000007</v>
      </c>
      <c r="K53" s="5">
        <v>9.3000000000000007</v>
      </c>
      <c r="L53" s="5">
        <v>0.2</v>
      </c>
      <c r="M53" s="5"/>
      <c r="N53" s="5">
        <f t="shared" si="26"/>
        <v>28.1</v>
      </c>
      <c r="O53" s="5">
        <v>9.3000000000000007</v>
      </c>
      <c r="P53" s="5">
        <v>9.4</v>
      </c>
      <c r="Q53" s="5">
        <v>9.3000000000000007</v>
      </c>
      <c r="R53" s="5">
        <v>9.1999999999999993</v>
      </c>
      <c r="S53" s="5">
        <v>9.3000000000000007</v>
      </c>
      <c r="T53" s="5">
        <v>0.4</v>
      </c>
      <c r="U53" s="5"/>
      <c r="V53" s="5">
        <f t="shared" si="24"/>
        <v>28.299999999999997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0.5</v>
      </c>
      <c r="AC53" s="5"/>
      <c r="AD53" s="5">
        <f t="shared" si="24"/>
        <v>0.5</v>
      </c>
      <c r="AE53" s="5">
        <v>9.1999999999999993</v>
      </c>
      <c r="AF53" s="5">
        <v>9.1999999999999993</v>
      </c>
      <c r="AG53" s="5">
        <v>9.1999999999999993</v>
      </c>
      <c r="AH53" s="5">
        <v>9.1999999999999993</v>
      </c>
      <c r="AI53" s="5">
        <v>9.3000000000000007</v>
      </c>
      <c r="AJ53" s="5">
        <v>0.6</v>
      </c>
      <c r="AK53" s="5">
        <v>0.9</v>
      </c>
      <c r="AL53" s="5">
        <f t="shared" ref="AL53" si="30">(SUM(AE53:AI53)-MIN(AE53:AI53)-MAX(AE53:AI53))+AJ53-AK53</f>
        <v>27.299999999999994</v>
      </c>
      <c r="AM53" s="5">
        <f t="shared" si="28"/>
        <v>84.199999999999989</v>
      </c>
      <c r="AN53" s="5">
        <v>3</v>
      </c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</row>
    <row r="54" spans="1:76" ht="15.75" thickBot="1" x14ac:dyDescent="0.3">
      <c r="C54" s="2"/>
      <c r="D54" s="3" t="s">
        <v>113</v>
      </c>
      <c r="E54" s="3"/>
      <c r="F54" s="3"/>
      <c r="G54" s="3" t="s">
        <v>124</v>
      </c>
      <c r="H54" s="3" t="s">
        <v>125</v>
      </c>
      <c r="I54" s="3" t="s">
        <v>126</v>
      </c>
      <c r="J54" s="3" t="s">
        <v>127</v>
      </c>
      <c r="K54" s="3" t="s">
        <v>128</v>
      </c>
      <c r="L54" s="3" t="s">
        <v>129</v>
      </c>
      <c r="M54" s="3" t="s">
        <v>134</v>
      </c>
      <c r="N54" s="3" t="s">
        <v>130</v>
      </c>
      <c r="O54" s="3" t="s">
        <v>124</v>
      </c>
      <c r="P54" s="3" t="s">
        <v>125</v>
      </c>
      <c r="Q54" s="3" t="s">
        <v>126</v>
      </c>
      <c r="R54" s="3" t="s">
        <v>127</v>
      </c>
      <c r="S54" s="3" t="s">
        <v>128</v>
      </c>
      <c r="T54" s="3" t="s">
        <v>129</v>
      </c>
      <c r="U54" s="3" t="s">
        <v>134</v>
      </c>
      <c r="V54" s="3" t="s">
        <v>130</v>
      </c>
      <c r="W54" s="3" t="s">
        <v>124</v>
      </c>
      <c r="X54" s="3" t="s">
        <v>125</v>
      </c>
      <c r="Y54" s="3" t="s">
        <v>126</v>
      </c>
      <c r="Z54" s="3" t="s">
        <v>127</v>
      </c>
      <c r="AA54" s="3" t="s">
        <v>128</v>
      </c>
      <c r="AB54" s="3" t="s">
        <v>129</v>
      </c>
      <c r="AC54" s="3" t="s">
        <v>134</v>
      </c>
      <c r="AD54" s="3" t="s">
        <v>130</v>
      </c>
      <c r="AE54" s="3" t="s">
        <v>124</v>
      </c>
      <c r="AF54" s="3" t="s">
        <v>125</v>
      </c>
      <c r="AG54" s="3" t="s">
        <v>126</v>
      </c>
      <c r="AH54" s="3" t="s">
        <v>127</v>
      </c>
      <c r="AI54" s="3" t="s">
        <v>128</v>
      </c>
      <c r="AJ54" s="3" t="s">
        <v>129</v>
      </c>
      <c r="AK54" s="3" t="s">
        <v>134</v>
      </c>
      <c r="AL54" s="3" t="s">
        <v>130</v>
      </c>
      <c r="AM54" s="3" t="s">
        <v>132</v>
      </c>
      <c r="AN54" s="3" t="s">
        <v>135</v>
      </c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</row>
    <row r="55" spans="1:76" ht="15.75" thickBot="1" x14ac:dyDescent="0.3">
      <c r="A55" t="s">
        <v>147</v>
      </c>
      <c r="B55">
        <f t="shared" si="29"/>
        <v>29.1</v>
      </c>
      <c r="C55" s="6">
        <v>1</v>
      </c>
      <c r="D55" s="5" t="s">
        <v>91</v>
      </c>
      <c r="E55" s="5" t="s">
        <v>114</v>
      </c>
      <c r="F55" s="5" t="s">
        <v>65</v>
      </c>
      <c r="G55" s="5">
        <v>9.5</v>
      </c>
      <c r="H55" s="5">
        <v>9.6999999999999993</v>
      </c>
      <c r="I55" s="5">
        <v>9.5</v>
      </c>
      <c r="J55" s="5">
        <v>9.5</v>
      </c>
      <c r="K55" s="5">
        <v>9.5</v>
      </c>
      <c r="L55" s="5">
        <v>0.2</v>
      </c>
      <c r="M55" s="5"/>
      <c r="N55" s="5">
        <f t="shared" si="26"/>
        <v>28.700000000000003</v>
      </c>
      <c r="O55" s="5">
        <v>9.6</v>
      </c>
      <c r="P55" s="5">
        <v>9.6</v>
      </c>
      <c r="Q55" s="5">
        <v>9.5</v>
      </c>
      <c r="R55" s="5">
        <v>9.4</v>
      </c>
      <c r="S55" s="5">
        <v>9.4</v>
      </c>
      <c r="T55" s="5">
        <v>0.4</v>
      </c>
      <c r="U55" s="5"/>
      <c r="V55" s="5">
        <f t="shared" si="24"/>
        <v>28.9</v>
      </c>
      <c r="W55" s="5">
        <v>9.5</v>
      </c>
      <c r="X55" s="5">
        <v>9.4</v>
      </c>
      <c r="Y55" s="5">
        <v>9.5</v>
      </c>
      <c r="Z55" s="5">
        <v>9.5</v>
      </c>
      <c r="AA55" s="5">
        <v>9.5</v>
      </c>
      <c r="AB55" s="5">
        <v>0.5</v>
      </c>
      <c r="AC55" s="5"/>
      <c r="AD55" s="5">
        <f t="shared" si="24"/>
        <v>29</v>
      </c>
      <c r="AE55" s="5">
        <v>9.6</v>
      </c>
      <c r="AF55" s="5">
        <v>9.5</v>
      </c>
      <c r="AG55" s="5">
        <v>9.5</v>
      </c>
      <c r="AH55" s="5">
        <v>9.4</v>
      </c>
      <c r="AI55" s="5">
        <v>9.5</v>
      </c>
      <c r="AJ55" s="5">
        <v>0.6</v>
      </c>
      <c r="AK55" s="5"/>
      <c r="AL55" s="5">
        <f t="shared" si="27"/>
        <v>29.1</v>
      </c>
      <c r="AM55" s="5">
        <f t="shared" si="28"/>
        <v>115.7</v>
      </c>
      <c r="AN55" s="5">
        <v>2</v>
      </c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</row>
    <row r="56" spans="1:76" ht="15.75" thickBot="1" x14ac:dyDescent="0.3">
      <c r="A56" t="s">
        <v>146</v>
      </c>
      <c r="B56">
        <f t="shared" si="29"/>
        <v>28.600000000000005</v>
      </c>
      <c r="C56" s="6">
        <v>2</v>
      </c>
      <c r="D56" s="5" t="s">
        <v>115</v>
      </c>
      <c r="E56" s="5" t="s">
        <v>116</v>
      </c>
      <c r="F56" s="5" t="s">
        <v>65</v>
      </c>
      <c r="G56" s="5">
        <v>9.5</v>
      </c>
      <c r="H56" s="5">
        <v>9.5</v>
      </c>
      <c r="I56" s="5">
        <v>9.3000000000000007</v>
      </c>
      <c r="J56" s="5">
        <v>9.4</v>
      </c>
      <c r="K56" s="5">
        <v>9.5</v>
      </c>
      <c r="L56" s="5">
        <v>0.2</v>
      </c>
      <c r="M56" s="5"/>
      <c r="N56" s="5">
        <f t="shared" si="26"/>
        <v>28.600000000000005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0.4</v>
      </c>
      <c r="U56" s="5"/>
      <c r="V56" s="5">
        <f t="shared" si="24"/>
        <v>0.4</v>
      </c>
      <c r="W56" s="5">
        <v>9.1999999999999993</v>
      </c>
      <c r="X56" s="5">
        <v>9.1999999999999993</v>
      </c>
      <c r="Y56" s="5">
        <v>9.1</v>
      </c>
      <c r="Z56" s="5">
        <v>9.3000000000000007</v>
      </c>
      <c r="AA56" s="5">
        <v>9.3000000000000007</v>
      </c>
      <c r="AB56" s="5">
        <v>0.5</v>
      </c>
      <c r="AC56" s="5"/>
      <c r="AD56" s="5">
        <f t="shared" si="24"/>
        <v>28.199999999999992</v>
      </c>
      <c r="AE56" s="5">
        <v>9.1999999999999993</v>
      </c>
      <c r="AF56" s="5">
        <v>9.5</v>
      </c>
      <c r="AG56" s="5">
        <v>9.3000000000000007</v>
      </c>
      <c r="AH56" s="5">
        <v>9.3000000000000007</v>
      </c>
      <c r="AI56" s="5">
        <v>9.4</v>
      </c>
      <c r="AJ56" s="5">
        <v>0.6</v>
      </c>
      <c r="AK56" s="5"/>
      <c r="AL56" s="5">
        <f t="shared" si="27"/>
        <v>28.6</v>
      </c>
      <c r="AM56" s="5">
        <f t="shared" si="28"/>
        <v>85.8</v>
      </c>
      <c r="AN56" s="5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</row>
    <row r="57" spans="1:76" ht="15.75" thickBot="1" x14ac:dyDescent="0.3">
      <c r="C57" s="6">
        <v>3</v>
      </c>
      <c r="D57" s="5" t="s">
        <v>117</v>
      </c>
      <c r="E57" s="5" t="s">
        <v>118</v>
      </c>
      <c r="F57" s="5" t="s">
        <v>13</v>
      </c>
      <c r="G57" s="5">
        <v>9.4</v>
      </c>
      <c r="H57" s="5">
        <v>9.3000000000000007</v>
      </c>
      <c r="I57" s="5">
        <v>9.4</v>
      </c>
      <c r="J57" s="5">
        <v>9.5</v>
      </c>
      <c r="K57" s="5">
        <v>9.4</v>
      </c>
      <c r="L57" s="5">
        <v>0.2</v>
      </c>
      <c r="M57" s="5"/>
      <c r="N57" s="5">
        <f t="shared" si="26"/>
        <v>28.400000000000002</v>
      </c>
      <c r="O57" s="5">
        <v>9.6999999999999993</v>
      </c>
      <c r="P57" s="5">
        <v>9.6999999999999993</v>
      </c>
      <c r="Q57" s="5">
        <v>9.5</v>
      </c>
      <c r="R57" s="5">
        <v>9.5</v>
      </c>
      <c r="S57" s="5">
        <v>9.5</v>
      </c>
      <c r="T57" s="5">
        <v>0.4</v>
      </c>
      <c r="U57" s="5"/>
      <c r="V57" s="5">
        <f t="shared" si="24"/>
        <v>29.099999999999998</v>
      </c>
      <c r="W57" s="5">
        <v>9.4</v>
      </c>
      <c r="X57" s="5">
        <v>9.4</v>
      </c>
      <c r="Y57" s="5">
        <v>9.4</v>
      </c>
      <c r="Z57" s="5">
        <v>9.4</v>
      </c>
      <c r="AA57" s="5">
        <v>9.5</v>
      </c>
      <c r="AB57" s="5">
        <v>0.5</v>
      </c>
      <c r="AC57" s="5"/>
      <c r="AD57" s="5">
        <f t="shared" si="24"/>
        <v>28.700000000000003</v>
      </c>
      <c r="AE57" s="5">
        <v>9.4</v>
      </c>
      <c r="AF57" s="5">
        <v>9.4</v>
      </c>
      <c r="AG57" s="5">
        <v>9.4</v>
      </c>
      <c r="AH57" s="5">
        <v>9.4</v>
      </c>
      <c r="AI57" s="5">
        <v>9.5</v>
      </c>
      <c r="AJ57" s="5">
        <v>0.6</v>
      </c>
      <c r="AK57" s="5"/>
      <c r="AL57" s="5">
        <f t="shared" si="27"/>
        <v>28.800000000000004</v>
      </c>
      <c r="AM57" s="5">
        <f t="shared" si="28"/>
        <v>115.00000000000001</v>
      </c>
      <c r="AN57" s="5">
        <v>3</v>
      </c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</row>
    <row r="58" spans="1:76" ht="15.75" thickBot="1" x14ac:dyDescent="0.3">
      <c r="A58" t="s">
        <v>147</v>
      </c>
      <c r="B58">
        <f t="shared" si="29"/>
        <v>29.8</v>
      </c>
      <c r="C58" s="6">
        <v>4</v>
      </c>
      <c r="D58" s="5" t="s">
        <v>119</v>
      </c>
      <c r="E58" s="5" t="s">
        <v>110</v>
      </c>
      <c r="F58" s="5" t="s">
        <v>65</v>
      </c>
      <c r="G58" s="5">
        <v>9.6999999999999993</v>
      </c>
      <c r="H58" s="5">
        <v>9.6</v>
      </c>
      <c r="I58" s="5">
        <v>9.6</v>
      </c>
      <c r="J58" s="5">
        <v>9.4</v>
      </c>
      <c r="K58" s="5">
        <v>9.5</v>
      </c>
      <c r="L58" s="5">
        <v>0.2</v>
      </c>
      <c r="M58" s="5"/>
      <c r="N58" s="5">
        <f t="shared" si="26"/>
        <v>28.9</v>
      </c>
      <c r="O58" s="5">
        <v>9.9</v>
      </c>
      <c r="P58" s="5">
        <v>9.8000000000000007</v>
      </c>
      <c r="Q58" s="5">
        <v>9.6999999999999993</v>
      </c>
      <c r="R58" s="5">
        <v>9.6</v>
      </c>
      <c r="S58" s="5">
        <v>9.6</v>
      </c>
      <c r="T58" s="5">
        <v>0.4</v>
      </c>
      <c r="U58" s="5"/>
      <c r="V58" s="5">
        <f t="shared" si="24"/>
        <v>29.5</v>
      </c>
      <c r="W58" s="5">
        <v>9.8000000000000007</v>
      </c>
      <c r="X58" s="5">
        <v>9.6999999999999993</v>
      </c>
      <c r="Y58" s="5">
        <v>9.8000000000000007</v>
      </c>
      <c r="Z58" s="5">
        <v>9.6</v>
      </c>
      <c r="AA58" s="5">
        <v>9.6</v>
      </c>
      <c r="AB58" s="5">
        <v>0.5</v>
      </c>
      <c r="AC58" s="5"/>
      <c r="AD58" s="5">
        <f t="shared" si="24"/>
        <v>29.599999999999998</v>
      </c>
      <c r="AE58" s="5">
        <v>9.8000000000000007</v>
      </c>
      <c r="AF58" s="5">
        <v>9.6999999999999993</v>
      </c>
      <c r="AG58" s="5">
        <v>9.8000000000000007</v>
      </c>
      <c r="AH58" s="5">
        <v>9.6999999999999993</v>
      </c>
      <c r="AI58" s="5">
        <v>9.6999999999999993</v>
      </c>
      <c r="AJ58" s="5">
        <v>0.6</v>
      </c>
      <c r="AK58" s="5"/>
      <c r="AL58" s="5">
        <f t="shared" si="27"/>
        <v>29.8</v>
      </c>
      <c r="AM58" s="5">
        <f t="shared" si="28"/>
        <v>117.80000000000001</v>
      </c>
      <c r="AN58" s="5">
        <v>1</v>
      </c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</row>
    <row r="59" spans="1:76" ht="15.75" thickBot="1" x14ac:dyDescent="0.3">
      <c r="C59" s="6">
        <v>5</v>
      </c>
      <c r="D59" s="5" t="s">
        <v>120</v>
      </c>
      <c r="E59" s="5" t="s">
        <v>121</v>
      </c>
      <c r="F59" s="5" t="s">
        <v>13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0.2</v>
      </c>
      <c r="M59" s="3"/>
      <c r="N59" s="3">
        <f t="shared" si="26"/>
        <v>0.2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0.4</v>
      </c>
      <c r="U59" s="3"/>
      <c r="V59" s="3">
        <f t="shared" si="24"/>
        <v>0.4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0.5</v>
      </c>
      <c r="AC59" s="3"/>
      <c r="AD59" s="3">
        <f t="shared" si="24"/>
        <v>0.5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0.6</v>
      </c>
      <c r="AK59" s="3"/>
      <c r="AL59" s="3">
        <f t="shared" si="27"/>
        <v>0.6</v>
      </c>
      <c r="AM59" s="3">
        <f t="shared" si="28"/>
        <v>1.7</v>
      </c>
      <c r="AN59" s="3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</row>
    <row r="60" spans="1:76" ht="15.75" thickBot="1" x14ac:dyDescent="0.3">
      <c r="C60" s="2"/>
      <c r="D60" s="3" t="s">
        <v>72</v>
      </c>
      <c r="E60" s="3"/>
      <c r="F60" s="3"/>
      <c r="G60" s="3" t="s">
        <v>124</v>
      </c>
      <c r="H60" s="3" t="s">
        <v>125</v>
      </c>
      <c r="I60" s="3" t="s">
        <v>126</v>
      </c>
      <c r="J60" s="3" t="s">
        <v>127</v>
      </c>
      <c r="K60" s="3" t="s">
        <v>128</v>
      </c>
      <c r="L60" s="3" t="s">
        <v>129</v>
      </c>
      <c r="M60" s="3" t="s">
        <v>134</v>
      </c>
      <c r="N60" s="3" t="s">
        <v>130</v>
      </c>
      <c r="O60" s="3" t="s">
        <v>124</v>
      </c>
      <c r="P60" s="3" t="s">
        <v>125</v>
      </c>
      <c r="Q60" s="3" t="s">
        <v>126</v>
      </c>
      <c r="R60" s="3" t="s">
        <v>127</v>
      </c>
      <c r="S60" s="3" t="s">
        <v>128</v>
      </c>
      <c r="T60" s="3" t="s">
        <v>129</v>
      </c>
      <c r="U60" s="3" t="s">
        <v>134</v>
      </c>
      <c r="V60" s="3" t="s">
        <v>130</v>
      </c>
      <c r="W60" s="3" t="s">
        <v>124</v>
      </c>
      <c r="X60" s="3" t="s">
        <v>125</v>
      </c>
      <c r="Y60" s="3" t="s">
        <v>126</v>
      </c>
      <c r="Z60" s="3" t="s">
        <v>127</v>
      </c>
      <c r="AA60" s="3" t="s">
        <v>128</v>
      </c>
      <c r="AB60" s="3" t="s">
        <v>129</v>
      </c>
      <c r="AC60" s="3" t="s">
        <v>134</v>
      </c>
      <c r="AD60" s="3" t="s">
        <v>130</v>
      </c>
      <c r="AE60" s="3" t="s">
        <v>124</v>
      </c>
      <c r="AF60" s="3" t="s">
        <v>125</v>
      </c>
      <c r="AG60" s="3" t="s">
        <v>126</v>
      </c>
      <c r="AH60" s="3" t="s">
        <v>127</v>
      </c>
      <c r="AI60" s="3" t="s">
        <v>128</v>
      </c>
      <c r="AJ60" s="3" t="s">
        <v>129</v>
      </c>
      <c r="AK60" s="3" t="s">
        <v>134</v>
      </c>
      <c r="AL60" s="3" t="s">
        <v>130</v>
      </c>
      <c r="AM60" s="3" t="s">
        <v>132</v>
      </c>
      <c r="AN60" s="3" t="s">
        <v>135</v>
      </c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</row>
    <row r="61" spans="1:76" ht="15.75" thickBot="1" x14ac:dyDescent="0.3">
      <c r="A61" t="s">
        <v>142</v>
      </c>
      <c r="B61">
        <f>MAX(N61,V61,AD61,AL61)</f>
        <v>28.999999999999996</v>
      </c>
      <c r="C61" s="6">
        <v>1</v>
      </c>
      <c r="D61" s="5" t="s">
        <v>75</v>
      </c>
      <c r="E61" s="5" t="s">
        <v>76</v>
      </c>
      <c r="F61" s="5" t="s">
        <v>3</v>
      </c>
      <c r="G61" s="5">
        <v>9.6</v>
      </c>
      <c r="H61" s="5">
        <v>9.6</v>
      </c>
      <c r="I61" s="5">
        <v>9.6</v>
      </c>
      <c r="J61" s="5">
        <v>9.6</v>
      </c>
      <c r="K61" s="5">
        <v>9.5</v>
      </c>
      <c r="L61" s="5">
        <v>0.2</v>
      </c>
      <c r="M61" s="5"/>
      <c r="N61" s="5">
        <f t="shared" ref="N61:N75" si="31">(SUM(G61:K61)-MIN(G61:K61)-MAX(G61:K61))+L61-M61</f>
        <v>28.999999999999996</v>
      </c>
      <c r="O61" s="5">
        <v>9.3000000000000007</v>
      </c>
      <c r="P61" s="5">
        <v>9.5</v>
      </c>
      <c r="Q61" s="5">
        <v>9.3000000000000007</v>
      </c>
      <c r="R61" s="5">
        <v>9.3000000000000007</v>
      </c>
      <c r="S61" s="5">
        <v>9.5</v>
      </c>
      <c r="T61" s="5">
        <v>0.4</v>
      </c>
      <c r="U61" s="5"/>
      <c r="V61" s="5">
        <f t="shared" ref="V61:AD61" si="32">(SUM(O61:S61)-MIN(O61:S61)-MAX(O61:S61))+T61-U61</f>
        <v>28.500000000000007</v>
      </c>
      <c r="W61" s="5">
        <v>9.1999999999999993</v>
      </c>
      <c r="X61" s="5">
        <v>9.3000000000000007</v>
      </c>
      <c r="Y61" s="5">
        <v>9.3000000000000007</v>
      </c>
      <c r="Z61" s="5">
        <v>9.3000000000000007</v>
      </c>
      <c r="AA61" s="5">
        <v>9.4</v>
      </c>
      <c r="AB61" s="5">
        <v>0.5</v>
      </c>
      <c r="AC61" s="5"/>
      <c r="AD61" s="5">
        <f t="shared" si="32"/>
        <v>28.4</v>
      </c>
      <c r="AE61" s="5">
        <v>9.1</v>
      </c>
      <c r="AF61" s="5">
        <v>9.1</v>
      </c>
      <c r="AG61" s="5">
        <v>9.3000000000000007</v>
      </c>
      <c r="AH61" s="5">
        <v>9.1</v>
      </c>
      <c r="AI61" s="5">
        <v>9.1</v>
      </c>
      <c r="AJ61" s="5">
        <v>0.6</v>
      </c>
      <c r="AK61" s="5"/>
      <c r="AL61" s="5">
        <f t="shared" ref="V61:AL75" si="33">(SUM(AE61:AI61)-MIN(AE61:AI61)-MAX(AE61:AI61))+AJ61-AK61</f>
        <v>27.900000000000002</v>
      </c>
      <c r="AM61" s="5">
        <f t="shared" ref="AM61:AM75" si="34">AL61+AD61+V61+N61</f>
        <v>113.80000000000001</v>
      </c>
      <c r="AN61" s="5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</row>
    <row r="62" spans="1:76" ht="15.75" thickBot="1" x14ac:dyDescent="0.3">
      <c r="A62" t="s">
        <v>140</v>
      </c>
      <c r="B62">
        <f t="shared" ref="B62:B75" si="35">MAX(N62,V62,AD62,AL62)</f>
        <v>28.699999999999996</v>
      </c>
      <c r="C62" s="6">
        <v>2</v>
      </c>
      <c r="D62" s="5" t="s">
        <v>77</v>
      </c>
      <c r="E62" s="5" t="s">
        <v>78</v>
      </c>
      <c r="F62" s="5" t="s">
        <v>26</v>
      </c>
      <c r="G62" s="5">
        <v>9.1</v>
      </c>
      <c r="H62" s="5">
        <v>9.1</v>
      </c>
      <c r="I62" s="5">
        <v>9.1999999999999993</v>
      </c>
      <c r="J62" s="5">
        <v>9.1</v>
      </c>
      <c r="K62" s="5">
        <v>9</v>
      </c>
      <c r="L62" s="5">
        <v>0.2</v>
      </c>
      <c r="M62" s="5"/>
      <c r="N62" s="5">
        <f t="shared" si="31"/>
        <v>27.5</v>
      </c>
      <c r="O62" s="5">
        <v>9.3000000000000007</v>
      </c>
      <c r="P62" s="5">
        <v>9.4</v>
      </c>
      <c r="Q62" s="5">
        <v>9.4</v>
      </c>
      <c r="R62" s="5">
        <v>9.5</v>
      </c>
      <c r="S62" s="5">
        <v>9.5</v>
      </c>
      <c r="T62" s="5">
        <v>0.4</v>
      </c>
      <c r="U62" s="5"/>
      <c r="V62" s="5">
        <f t="shared" si="33"/>
        <v>28.699999999999996</v>
      </c>
      <c r="W62" s="5">
        <v>9.4</v>
      </c>
      <c r="X62" s="5">
        <v>9.1999999999999993</v>
      </c>
      <c r="Y62" s="5">
        <v>9.3000000000000007</v>
      </c>
      <c r="Z62" s="5">
        <v>9.1999999999999993</v>
      </c>
      <c r="AA62" s="5">
        <v>9.3000000000000007</v>
      </c>
      <c r="AB62" s="5">
        <v>0.5</v>
      </c>
      <c r="AC62" s="5"/>
      <c r="AD62" s="5">
        <f t="shared" si="33"/>
        <v>28.300000000000004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0.6</v>
      </c>
      <c r="AK62" s="5"/>
      <c r="AL62" s="5">
        <f t="shared" si="33"/>
        <v>0.6</v>
      </c>
      <c r="AM62" s="5">
        <f t="shared" si="34"/>
        <v>85.1</v>
      </c>
      <c r="AN62" s="5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</row>
    <row r="63" spans="1:76" ht="15.75" thickBot="1" x14ac:dyDescent="0.3">
      <c r="C63" s="2"/>
      <c r="D63" s="3" t="s">
        <v>79</v>
      </c>
      <c r="E63" s="3"/>
      <c r="F63" s="3"/>
      <c r="G63" s="3" t="s">
        <v>124</v>
      </c>
      <c r="H63" s="3" t="s">
        <v>125</v>
      </c>
      <c r="I63" s="3" t="s">
        <v>126</v>
      </c>
      <c r="J63" s="3" t="s">
        <v>127</v>
      </c>
      <c r="K63" s="3" t="s">
        <v>128</v>
      </c>
      <c r="L63" s="3" t="s">
        <v>129</v>
      </c>
      <c r="M63" s="3" t="s">
        <v>134</v>
      </c>
      <c r="N63" s="3" t="s">
        <v>130</v>
      </c>
      <c r="O63" s="3" t="s">
        <v>124</v>
      </c>
      <c r="P63" s="3" t="s">
        <v>125</v>
      </c>
      <c r="Q63" s="3" t="s">
        <v>126</v>
      </c>
      <c r="R63" s="3" t="s">
        <v>127</v>
      </c>
      <c r="S63" s="3" t="s">
        <v>128</v>
      </c>
      <c r="T63" s="3" t="s">
        <v>129</v>
      </c>
      <c r="U63" s="3" t="s">
        <v>134</v>
      </c>
      <c r="V63" s="3" t="s">
        <v>130</v>
      </c>
      <c r="W63" s="3" t="s">
        <v>124</v>
      </c>
      <c r="X63" s="3" t="s">
        <v>125</v>
      </c>
      <c r="Y63" s="3" t="s">
        <v>126</v>
      </c>
      <c r="Z63" s="3" t="s">
        <v>127</v>
      </c>
      <c r="AA63" s="3" t="s">
        <v>128</v>
      </c>
      <c r="AB63" s="3" t="s">
        <v>129</v>
      </c>
      <c r="AC63" s="3" t="s">
        <v>134</v>
      </c>
      <c r="AD63" s="3" t="s">
        <v>130</v>
      </c>
      <c r="AE63" s="3" t="s">
        <v>124</v>
      </c>
      <c r="AF63" s="3" t="s">
        <v>125</v>
      </c>
      <c r="AG63" s="3" t="s">
        <v>126</v>
      </c>
      <c r="AH63" s="3" t="s">
        <v>127</v>
      </c>
      <c r="AI63" s="3" t="s">
        <v>128</v>
      </c>
      <c r="AJ63" s="3" t="s">
        <v>129</v>
      </c>
      <c r="AK63" s="3" t="s">
        <v>134</v>
      </c>
      <c r="AL63" s="3" t="s">
        <v>130</v>
      </c>
      <c r="AM63" s="3" t="s">
        <v>132</v>
      </c>
      <c r="AN63" s="3" t="s">
        <v>135</v>
      </c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</row>
    <row r="64" spans="1:76" ht="15.75" thickBot="1" x14ac:dyDescent="0.3">
      <c r="A64" t="s">
        <v>139</v>
      </c>
      <c r="B64">
        <f t="shared" si="35"/>
        <v>28.699999999999996</v>
      </c>
      <c r="C64" s="12">
        <v>1</v>
      </c>
      <c r="D64" s="13" t="s">
        <v>69</v>
      </c>
      <c r="E64" s="13" t="s">
        <v>80</v>
      </c>
      <c r="F64" s="13" t="s">
        <v>7</v>
      </c>
      <c r="G64" s="13">
        <v>9.5</v>
      </c>
      <c r="H64" s="13">
        <v>9.4</v>
      </c>
      <c r="I64" s="13">
        <v>9.4</v>
      </c>
      <c r="J64" s="13">
        <v>9.5</v>
      </c>
      <c r="K64" s="13">
        <v>9.5</v>
      </c>
      <c r="L64" s="13">
        <v>0.2</v>
      </c>
      <c r="M64" s="13"/>
      <c r="N64" s="13">
        <f t="shared" si="31"/>
        <v>28.599999999999998</v>
      </c>
      <c r="O64" s="13">
        <v>9.5</v>
      </c>
      <c r="P64" s="13">
        <v>9.5</v>
      </c>
      <c r="Q64" s="13">
        <v>9.4</v>
      </c>
      <c r="R64" s="13">
        <v>9.3000000000000007</v>
      </c>
      <c r="S64" s="13">
        <v>9.4</v>
      </c>
      <c r="T64" s="13">
        <v>0.4</v>
      </c>
      <c r="U64" s="13"/>
      <c r="V64" s="13">
        <f t="shared" si="33"/>
        <v>28.699999999999996</v>
      </c>
      <c r="W64" s="13">
        <v>9.5</v>
      </c>
      <c r="X64" s="13">
        <v>9.3000000000000007</v>
      </c>
      <c r="Y64" s="13">
        <v>9.4</v>
      </c>
      <c r="Z64" s="13">
        <v>9.3000000000000007</v>
      </c>
      <c r="AA64" s="13">
        <v>9.4</v>
      </c>
      <c r="AB64" s="13">
        <v>0.5</v>
      </c>
      <c r="AC64" s="13"/>
      <c r="AD64" s="13">
        <f t="shared" si="33"/>
        <v>28.599999999999994</v>
      </c>
      <c r="AE64" s="13">
        <v>8.5</v>
      </c>
      <c r="AF64" s="13">
        <v>8.3000000000000007</v>
      </c>
      <c r="AG64" s="13">
        <v>8.4</v>
      </c>
      <c r="AH64" s="13">
        <v>8.1999999999999993</v>
      </c>
      <c r="AI64" s="13">
        <v>8.3000000000000007</v>
      </c>
      <c r="AJ64" s="13">
        <v>0.6</v>
      </c>
      <c r="AK64" s="13"/>
      <c r="AL64" s="13">
        <f t="shared" si="33"/>
        <v>25.6</v>
      </c>
      <c r="AM64" s="13">
        <f t="shared" si="34"/>
        <v>111.49999999999999</v>
      </c>
      <c r="AN64" s="13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</row>
    <row r="65" spans="1:76" ht="15.75" thickBot="1" x14ac:dyDescent="0.3">
      <c r="C65" s="6">
        <v>2</v>
      </c>
      <c r="D65" s="5" t="s">
        <v>22</v>
      </c>
      <c r="E65" s="5" t="s">
        <v>81</v>
      </c>
      <c r="F65" s="5" t="s">
        <v>13</v>
      </c>
      <c r="G65" s="5">
        <v>9.5</v>
      </c>
      <c r="H65" s="5">
        <v>9.5</v>
      </c>
      <c r="I65" s="5">
        <v>9.6</v>
      </c>
      <c r="J65" s="5">
        <v>9.5</v>
      </c>
      <c r="K65" s="5">
        <v>9.4</v>
      </c>
      <c r="L65" s="5">
        <f>L64</f>
        <v>0.2</v>
      </c>
      <c r="M65" s="5"/>
      <c r="N65" s="5">
        <f t="shared" si="31"/>
        <v>28.7</v>
      </c>
      <c r="O65" s="5">
        <v>8.6</v>
      </c>
      <c r="P65" s="5">
        <v>8.4</v>
      </c>
      <c r="Q65" s="5">
        <v>8.4</v>
      </c>
      <c r="R65" s="5">
        <v>8.5</v>
      </c>
      <c r="S65" s="5">
        <v>8.4</v>
      </c>
      <c r="T65" s="5">
        <f>T64</f>
        <v>0.4</v>
      </c>
      <c r="U65" s="5"/>
      <c r="V65" s="5">
        <f t="shared" si="33"/>
        <v>25.699999999999996</v>
      </c>
      <c r="W65" s="5">
        <v>9.3000000000000007</v>
      </c>
      <c r="X65" s="5">
        <v>9.1999999999999993</v>
      </c>
      <c r="Y65" s="5">
        <v>9.4</v>
      </c>
      <c r="Z65" s="5">
        <v>9.3000000000000007</v>
      </c>
      <c r="AA65" s="5">
        <v>9.3000000000000007</v>
      </c>
      <c r="AB65" s="5">
        <f>AB64</f>
        <v>0.5</v>
      </c>
      <c r="AC65" s="5"/>
      <c r="AD65" s="5">
        <f t="shared" si="33"/>
        <v>28.4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f>AJ64</f>
        <v>0.6</v>
      </c>
      <c r="AK65" s="5"/>
      <c r="AL65" s="5">
        <f t="shared" si="33"/>
        <v>0.6</v>
      </c>
      <c r="AM65" s="5">
        <f t="shared" si="34"/>
        <v>83.399999999999991</v>
      </c>
      <c r="AN65" s="9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</row>
    <row r="66" spans="1:76" ht="15.75" thickBot="1" x14ac:dyDescent="0.3">
      <c r="A66" t="s">
        <v>142</v>
      </c>
      <c r="B66">
        <f t="shared" si="35"/>
        <v>0.6</v>
      </c>
      <c r="C66" s="6">
        <v>3</v>
      </c>
      <c r="D66" s="5" t="s">
        <v>82</v>
      </c>
      <c r="E66" s="5" t="s">
        <v>83</v>
      </c>
      <c r="F66" s="5" t="s">
        <v>3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f t="shared" ref="L66:L75" si="36">L65</f>
        <v>0.2</v>
      </c>
      <c r="M66" s="3"/>
      <c r="N66" s="3">
        <f t="shared" si="31"/>
        <v>0.2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f t="shared" ref="T66:T75" si="37">T65</f>
        <v>0.4</v>
      </c>
      <c r="U66" s="3"/>
      <c r="V66" s="3">
        <f t="shared" si="33"/>
        <v>0.4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f t="shared" ref="AB66:AB75" si="38">AB65</f>
        <v>0.5</v>
      </c>
      <c r="AC66" s="3"/>
      <c r="AD66" s="3">
        <f t="shared" si="33"/>
        <v>0.5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f t="shared" ref="AJ66:AJ75" si="39">AJ65</f>
        <v>0.6</v>
      </c>
      <c r="AK66" s="3"/>
      <c r="AL66" s="3">
        <f t="shared" si="33"/>
        <v>0.6</v>
      </c>
      <c r="AM66" s="3">
        <f t="shared" si="34"/>
        <v>1.7</v>
      </c>
      <c r="AN66" s="3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</row>
    <row r="67" spans="1:76" ht="15.75" thickBot="1" x14ac:dyDescent="0.3">
      <c r="C67" s="6">
        <v>4</v>
      </c>
      <c r="D67" s="5" t="s">
        <v>84</v>
      </c>
      <c r="E67" s="5" t="s">
        <v>85</v>
      </c>
      <c r="F67" s="5" t="s">
        <v>13</v>
      </c>
      <c r="G67" s="5">
        <v>9.6</v>
      </c>
      <c r="H67" s="5">
        <v>9.5</v>
      </c>
      <c r="I67" s="5">
        <v>9.6999999999999993</v>
      </c>
      <c r="J67" s="5">
        <v>9.6999999999999993</v>
      </c>
      <c r="K67" s="5">
        <v>9.6</v>
      </c>
      <c r="L67" s="5">
        <f t="shared" si="36"/>
        <v>0.2</v>
      </c>
      <c r="M67" s="5"/>
      <c r="N67" s="5">
        <f t="shared" si="31"/>
        <v>29.1</v>
      </c>
      <c r="O67" s="5">
        <v>9.6</v>
      </c>
      <c r="P67" s="5">
        <v>9.6999999999999993</v>
      </c>
      <c r="Q67" s="5">
        <v>9.5</v>
      </c>
      <c r="R67" s="5">
        <v>9.5</v>
      </c>
      <c r="S67" s="5">
        <v>9.5</v>
      </c>
      <c r="T67" s="5">
        <f t="shared" si="37"/>
        <v>0.4</v>
      </c>
      <c r="U67" s="5"/>
      <c r="V67" s="5">
        <f t="shared" si="33"/>
        <v>28.999999999999996</v>
      </c>
      <c r="W67" s="5">
        <v>9.5</v>
      </c>
      <c r="X67" s="5">
        <v>9.6999999999999993</v>
      </c>
      <c r="Y67" s="5">
        <v>9.5</v>
      </c>
      <c r="Z67" s="5">
        <v>9.5</v>
      </c>
      <c r="AA67" s="5">
        <v>9.5</v>
      </c>
      <c r="AB67" s="5">
        <f t="shared" si="38"/>
        <v>0.5</v>
      </c>
      <c r="AC67" s="5">
        <v>0.9</v>
      </c>
      <c r="AD67" s="5">
        <f t="shared" si="33"/>
        <v>28.100000000000005</v>
      </c>
      <c r="AE67" s="5">
        <v>9.4</v>
      </c>
      <c r="AF67" s="5">
        <v>9.4</v>
      </c>
      <c r="AG67" s="5">
        <v>9.5</v>
      </c>
      <c r="AH67" s="5">
        <v>9.4</v>
      </c>
      <c r="AI67" s="5">
        <v>9.5</v>
      </c>
      <c r="AJ67" s="5">
        <f t="shared" si="39"/>
        <v>0.6</v>
      </c>
      <c r="AK67" s="5"/>
      <c r="AL67" s="5">
        <f t="shared" si="33"/>
        <v>28.900000000000006</v>
      </c>
      <c r="AM67" s="5">
        <f t="shared" si="34"/>
        <v>115.10000000000002</v>
      </c>
      <c r="AN67" s="9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</row>
    <row r="68" spans="1:76" ht="15.75" thickBot="1" x14ac:dyDescent="0.3">
      <c r="C68" s="6">
        <v>5</v>
      </c>
      <c r="D68" s="5" t="s">
        <v>86</v>
      </c>
      <c r="E68" s="5" t="s">
        <v>87</v>
      </c>
      <c r="F68" s="5" t="s">
        <v>13</v>
      </c>
      <c r="G68" s="11"/>
      <c r="H68" s="11"/>
      <c r="I68" s="11"/>
      <c r="J68" s="11"/>
      <c r="K68" s="11"/>
      <c r="L68" s="3">
        <f t="shared" si="36"/>
        <v>0.2</v>
      </c>
      <c r="M68" s="3"/>
      <c r="N68" s="3">
        <f t="shared" si="31"/>
        <v>0.2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f t="shared" si="37"/>
        <v>0.4</v>
      </c>
      <c r="U68" s="3"/>
      <c r="V68" s="3">
        <f t="shared" si="33"/>
        <v>0.4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f t="shared" si="38"/>
        <v>0.5</v>
      </c>
      <c r="AC68" s="3"/>
      <c r="AD68" s="3">
        <f t="shared" si="33"/>
        <v>0.5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f t="shared" si="39"/>
        <v>0.6</v>
      </c>
      <c r="AK68" s="3"/>
      <c r="AL68" s="3">
        <f t="shared" si="33"/>
        <v>0.6</v>
      </c>
      <c r="AM68" s="3">
        <f t="shared" si="34"/>
        <v>1.7</v>
      </c>
      <c r="AN68" s="3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</row>
    <row r="69" spans="1:76" ht="15.75" thickBot="1" x14ac:dyDescent="0.3">
      <c r="A69" t="s">
        <v>146</v>
      </c>
      <c r="B69">
        <f t="shared" si="35"/>
        <v>29.099999999999994</v>
      </c>
      <c r="C69" s="6">
        <v>6</v>
      </c>
      <c r="D69" s="5" t="s">
        <v>88</v>
      </c>
      <c r="E69" s="5" t="s">
        <v>89</v>
      </c>
      <c r="F69" s="5" t="s">
        <v>65</v>
      </c>
      <c r="G69" s="5">
        <v>9.4</v>
      </c>
      <c r="H69" s="5">
        <v>9.6</v>
      </c>
      <c r="I69" s="5">
        <v>9.5</v>
      </c>
      <c r="J69" s="5">
        <v>9.5</v>
      </c>
      <c r="K69" s="5">
        <v>9.5</v>
      </c>
      <c r="L69" s="5">
        <f t="shared" si="36"/>
        <v>0.2</v>
      </c>
      <c r="M69" s="5"/>
      <c r="N69" s="5">
        <f>(SUM(G70:K70)-MIN(G70:K70)-MAX(G70:K70))+L69-M69</f>
        <v>29.099999999999994</v>
      </c>
      <c r="O69" s="5">
        <v>9.6</v>
      </c>
      <c r="P69" s="5">
        <v>9.5</v>
      </c>
      <c r="Q69" s="5">
        <v>9.4</v>
      </c>
      <c r="R69" s="5">
        <v>9.3000000000000007</v>
      </c>
      <c r="S69" s="5">
        <v>9.4</v>
      </c>
      <c r="T69" s="5">
        <f t="shared" si="37"/>
        <v>0.4</v>
      </c>
      <c r="U69" s="5"/>
      <c r="V69" s="5">
        <f t="shared" si="33"/>
        <v>28.699999999999989</v>
      </c>
      <c r="W69" s="5">
        <v>9.6</v>
      </c>
      <c r="X69" s="5">
        <v>9.3000000000000007</v>
      </c>
      <c r="Y69" s="5">
        <v>9.5</v>
      </c>
      <c r="Z69" s="5">
        <v>9.3000000000000007</v>
      </c>
      <c r="AA69" s="5">
        <v>9.5</v>
      </c>
      <c r="AB69" s="5">
        <f t="shared" si="38"/>
        <v>0.5</v>
      </c>
      <c r="AC69" s="5"/>
      <c r="AD69" s="5">
        <f t="shared" si="33"/>
        <v>28.800000000000004</v>
      </c>
      <c r="AE69" s="5">
        <v>9.4</v>
      </c>
      <c r="AF69" s="5">
        <v>9.5</v>
      </c>
      <c r="AG69" s="5">
        <v>9.4</v>
      </c>
      <c r="AH69" s="5">
        <v>9.5</v>
      </c>
      <c r="AI69" s="5">
        <v>9.4</v>
      </c>
      <c r="AJ69" s="5">
        <f t="shared" si="39"/>
        <v>0.6</v>
      </c>
      <c r="AK69" s="5"/>
      <c r="AL69" s="5">
        <f t="shared" si="33"/>
        <v>28.9</v>
      </c>
      <c r="AM69" s="5">
        <f t="shared" si="34"/>
        <v>115.49999999999999</v>
      </c>
      <c r="AN69" s="9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</row>
    <row r="70" spans="1:76" ht="15.75" thickBot="1" x14ac:dyDescent="0.3">
      <c r="C70" s="6">
        <v>7</v>
      </c>
      <c r="D70" s="5" t="s">
        <v>69</v>
      </c>
      <c r="E70" s="5" t="s">
        <v>57</v>
      </c>
      <c r="F70" s="5" t="s">
        <v>13</v>
      </c>
      <c r="G70" s="5">
        <v>9.6</v>
      </c>
      <c r="H70" s="5">
        <v>9.6999999999999993</v>
      </c>
      <c r="I70" s="5">
        <v>9.6</v>
      </c>
      <c r="J70" s="5">
        <v>9.6999999999999993</v>
      </c>
      <c r="K70" s="5">
        <v>9.6</v>
      </c>
      <c r="L70" s="5">
        <f t="shared" si="36"/>
        <v>0.2</v>
      </c>
      <c r="M70" s="5"/>
      <c r="N70" s="5">
        <f t="shared" si="31"/>
        <v>29.099999999999994</v>
      </c>
      <c r="O70" s="5">
        <v>9.4</v>
      </c>
      <c r="P70" s="5">
        <v>9.4</v>
      </c>
      <c r="Q70" s="5">
        <v>9.3000000000000007</v>
      </c>
      <c r="R70" s="5">
        <v>9.3000000000000007</v>
      </c>
      <c r="S70" s="5">
        <v>9.5</v>
      </c>
      <c r="T70" s="5">
        <f t="shared" si="37"/>
        <v>0.4</v>
      </c>
      <c r="U70" s="5"/>
      <c r="V70" s="5">
        <f t="shared" si="33"/>
        <v>28.500000000000007</v>
      </c>
      <c r="W70" s="5">
        <v>9.5</v>
      </c>
      <c r="X70" s="5">
        <v>9.6</v>
      </c>
      <c r="Y70" s="5">
        <v>9.4</v>
      </c>
      <c r="Z70" s="5">
        <v>9.5</v>
      </c>
      <c r="AA70" s="5">
        <v>9.5</v>
      </c>
      <c r="AB70" s="5">
        <f t="shared" si="38"/>
        <v>0.5</v>
      </c>
      <c r="AC70" s="5"/>
      <c r="AD70" s="5">
        <f t="shared" si="33"/>
        <v>29</v>
      </c>
      <c r="AE70" s="5">
        <v>9.3000000000000007</v>
      </c>
      <c r="AF70" s="5">
        <v>9.3000000000000007</v>
      </c>
      <c r="AG70" s="5">
        <v>9.4</v>
      </c>
      <c r="AH70" s="5">
        <v>9.3000000000000007</v>
      </c>
      <c r="AI70" s="5">
        <v>9.1999999999999993</v>
      </c>
      <c r="AJ70" s="5">
        <f t="shared" si="39"/>
        <v>0.6</v>
      </c>
      <c r="AK70" s="5"/>
      <c r="AL70" s="5">
        <f t="shared" si="33"/>
        <v>28.5</v>
      </c>
      <c r="AM70" s="5">
        <f t="shared" si="34"/>
        <v>115.1</v>
      </c>
      <c r="AN70" s="9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</row>
    <row r="71" spans="1:76" ht="15.75" thickBot="1" x14ac:dyDescent="0.3">
      <c r="C71" s="6">
        <v>8</v>
      </c>
      <c r="D71" s="5" t="s">
        <v>14</v>
      </c>
      <c r="E71" s="5" t="s">
        <v>90</v>
      </c>
      <c r="F71" s="5" t="s">
        <v>3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f t="shared" si="36"/>
        <v>0.2</v>
      </c>
      <c r="M71" s="3"/>
      <c r="N71" s="3">
        <f t="shared" si="31"/>
        <v>0.2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f t="shared" si="37"/>
        <v>0.4</v>
      </c>
      <c r="U71" s="3"/>
      <c r="V71" s="3">
        <f t="shared" si="33"/>
        <v>0.4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f t="shared" si="38"/>
        <v>0.5</v>
      </c>
      <c r="AC71" s="3"/>
      <c r="AD71" s="3">
        <f t="shared" si="33"/>
        <v>0.5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f t="shared" si="39"/>
        <v>0.6</v>
      </c>
      <c r="AK71" s="3"/>
      <c r="AL71" s="3">
        <f t="shared" si="33"/>
        <v>0.6</v>
      </c>
      <c r="AM71" s="3">
        <f t="shared" si="34"/>
        <v>1.7</v>
      </c>
      <c r="AN71" s="3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</row>
    <row r="72" spans="1:76" ht="15.75" thickBot="1" x14ac:dyDescent="0.3">
      <c r="A72" t="s">
        <v>138</v>
      </c>
      <c r="B72">
        <f t="shared" si="35"/>
        <v>28.6</v>
      </c>
      <c r="C72" s="6">
        <v>9</v>
      </c>
      <c r="D72" s="5" t="s">
        <v>91</v>
      </c>
      <c r="E72" s="5" t="s">
        <v>63</v>
      </c>
      <c r="F72" s="5" t="s">
        <v>3</v>
      </c>
      <c r="G72" s="5">
        <v>8.4</v>
      </c>
      <c r="H72" s="5">
        <v>8.3000000000000007</v>
      </c>
      <c r="I72" s="5">
        <v>8.3000000000000007</v>
      </c>
      <c r="J72" s="5">
        <v>8.5</v>
      </c>
      <c r="K72" s="5">
        <v>8.5</v>
      </c>
      <c r="L72" s="5">
        <f t="shared" si="36"/>
        <v>0.2</v>
      </c>
      <c r="M72" s="5"/>
      <c r="N72" s="5">
        <f t="shared" si="31"/>
        <v>25.400000000000002</v>
      </c>
      <c r="O72" s="5">
        <v>9.3000000000000007</v>
      </c>
      <c r="P72" s="5">
        <v>9.4</v>
      </c>
      <c r="Q72" s="5">
        <v>9.1999999999999993</v>
      </c>
      <c r="R72" s="5">
        <v>9.3000000000000007</v>
      </c>
      <c r="S72" s="5">
        <v>9.1999999999999993</v>
      </c>
      <c r="T72" s="5">
        <f t="shared" si="37"/>
        <v>0.4</v>
      </c>
      <c r="U72" s="5"/>
      <c r="V72" s="5">
        <f t="shared" si="33"/>
        <v>28.200000000000003</v>
      </c>
      <c r="W72" s="5">
        <v>9.4</v>
      </c>
      <c r="X72" s="5">
        <v>9.3000000000000007</v>
      </c>
      <c r="Y72" s="5">
        <v>9.4</v>
      </c>
      <c r="Z72" s="5">
        <v>9.3000000000000007</v>
      </c>
      <c r="AA72" s="5">
        <v>9.4</v>
      </c>
      <c r="AB72" s="5">
        <f t="shared" si="38"/>
        <v>0.5</v>
      </c>
      <c r="AC72" s="5"/>
      <c r="AD72" s="5">
        <f t="shared" si="33"/>
        <v>28.6</v>
      </c>
      <c r="AE72" s="5">
        <v>9.1999999999999993</v>
      </c>
      <c r="AF72" s="5">
        <v>9.3000000000000007</v>
      </c>
      <c r="AG72" s="5">
        <v>9.4</v>
      </c>
      <c r="AH72" s="5">
        <v>9.1999999999999993</v>
      </c>
      <c r="AI72" s="5">
        <v>9.1999999999999993</v>
      </c>
      <c r="AJ72" s="5">
        <f t="shared" si="39"/>
        <v>0.6</v>
      </c>
      <c r="AK72" s="5"/>
      <c r="AL72" s="5">
        <f t="shared" si="33"/>
        <v>28.299999999999997</v>
      </c>
      <c r="AM72" s="5">
        <f t="shared" si="34"/>
        <v>110.5</v>
      </c>
      <c r="AN72" s="9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</row>
    <row r="73" spans="1:76" ht="15.75" thickBot="1" x14ac:dyDescent="0.3">
      <c r="C73" s="6">
        <v>10</v>
      </c>
      <c r="D73" s="5" t="s">
        <v>92</v>
      </c>
      <c r="E73" s="5" t="s">
        <v>93</v>
      </c>
      <c r="F73" s="5" t="s">
        <v>13</v>
      </c>
      <c r="G73" s="5">
        <v>9.4</v>
      </c>
      <c r="H73" s="5">
        <v>9.5</v>
      </c>
      <c r="I73" s="5">
        <v>9.3000000000000007</v>
      </c>
      <c r="J73" s="5">
        <v>9.5</v>
      </c>
      <c r="K73" s="5">
        <v>9.4</v>
      </c>
      <c r="L73" s="5">
        <f t="shared" si="36"/>
        <v>0.2</v>
      </c>
      <c r="M73" s="5">
        <v>0.9</v>
      </c>
      <c r="N73" s="5">
        <f t="shared" si="31"/>
        <v>27.599999999999998</v>
      </c>
      <c r="O73" s="5">
        <v>9.5</v>
      </c>
      <c r="P73" s="5">
        <v>9.5</v>
      </c>
      <c r="Q73" s="5">
        <v>9.4</v>
      </c>
      <c r="R73" s="5">
        <v>9.5</v>
      </c>
      <c r="S73" s="5">
        <v>9.4</v>
      </c>
      <c r="T73" s="5">
        <f t="shared" si="37"/>
        <v>0.4</v>
      </c>
      <c r="U73" s="5">
        <v>0.9</v>
      </c>
      <c r="V73" s="5">
        <f t="shared" si="33"/>
        <v>27.9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f t="shared" si="38"/>
        <v>0.5</v>
      </c>
      <c r="AC73" s="5"/>
      <c r="AD73" s="5">
        <f t="shared" si="33"/>
        <v>0.5</v>
      </c>
      <c r="AE73" s="5">
        <v>9.1999999999999993</v>
      </c>
      <c r="AF73" s="5">
        <v>9.1999999999999993</v>
      </c>
      <c r="AG73" s="5">
        <v>9.3000000000000007</v>
      </c>
      <c r="AH73" s="5">
        <v>9.1999999999999993</v>
      </c>
      <c r="AI73" s="5">
        <v>9.3000000000000007</v>
      </c>
      <c r="AJ73" s="5">
        <f t="shared" si="39"/>
        <v>0.6</v>
      </c>
      <c r="AK73" s="5">
        <v>0.9</v>
      </c>
      <c r="AL73" s="5">
        <f t="shared" si="33"/>
        <v>27.400000000000002</v>
      </c>
      <c r="AM73" s="5">
        <f t="shared" si="34"/>
        <v>83.399999999999991</v>
      </c>
      <c r="AN73" s="9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</row>
    <row r="74" spans="1:76" ht="15.75" thickBot="1" x14ac:dyDescent="0.3">
      <c r="C74" s="6">
        <v>11</v>
      </c>
      <c r="D74" s="5" t="s">
        <v>94</v>
      </c>
      <c r="E74" s="5" t="s">
        <v>95</v>
      </c>
      <c r="F74" s="5" t="s">
        <v>13</v>
      </c>
      <c r="G74" s="5">
        <v>9.6999999999999993</v>
      </c>
      <c r="H74" s="5">
        <v>9.5</v>
      </c>
      <c r="I74" s="5">
        <v>9.6999999999999993</v>
      </c>
      <c r="J74" s="5">
        <v>9.6</v>
      </c>
      <c r="K74" s="5">
        <v>9.6</v>
      </c>
      <c r="L74" s="5">
        <f t="shared" si="36"/>
        <v>0.2</v>
      </c>
      <c r="M74" s="5"/>
      <c r="N74" s="5">
        <f t="shared" si="31"/>
        <v>29.1</v>
      </c>
      <c r="O74" s="5">
        <v>9.5</v>
      </c>
      <c r="P74" s="5">
        <v>9.4</v>
      </c>
      <c r="Q74" s="5">
        <v>9.4</v>
      </c>
      <c r="R74" s="5">
        <v>9.4</v>
      </c>
      <c r="S74" s="5">
        <v>9.4</v>
      </c>
      <c r="T74" s="5">
        <f t="shared" si="37"/>
        <v>0.4</v>
      </c>
      <c r="U74" s="5"/>
      <c r="V74" s="5">
        <f t="shared" si="33"/>
        <v>28.599999999999994</v>
      </c>
      <c r="W74" s="5">
        <v>9.4</v>
      </c>
      <c r="X74" s="5">
        <v>9.4</v>
      </c>
      <c r="Y74" s="5">
        <v>9.6</v>
      </c>
      <c r="Z74" s="5">
        <v>9.4</v>
      </c>
      <c r="AA74" s="5">
        <v>9.4</v>
      </c>
      <c r="AB74" s="5">
        <f t="shared" si="38"/>
        <v>0.5</v>
      </c>
      <c r="AC74" s="5"/>
      <c r="AD74" s="5">
        <f t="shared" si="33"/>
        <v>28.699999999999996</v>
      </c>
      <c r="AE74" s="5">
        <v>9.4</v>
      </c>
      <c r="AF74" s="5">
        <v>9.1999999999999993</v>
      </c>
      <c r="AG74" s="5">
        <v>9.4</v>
      </c>
      <c r="AH74" s="5">
        <v>9.3000000000000007</v>
      </c>
      <c r="AI74" s="5">
        <v>9.4</v>
      </c>
      <c r="AJ74" s="5">
        <f t="shared" si="39"/>
        <v>0.6</v>
      </c>
      <c r="AK74" s="5">
        <v>0.9</v>
      </c>
      <c r="AL74" s="5">
        <f t="shared" si="33"/>
        <v>27.800000000000004</v>
      </c>
      <c r="AM74" s="5">
        <f t="shared" si="34"/>
        <v>114.19999999999999</v>
      </c>
      <c r="AN74" s="9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</row>
    <row r="75" spans="1:76" ht="15.75" thickBot="1" x14ac:dyDescent="0.3">
      <c r="A75" t="s">
        <v>146</v>
      </c>
      <c r="B75">
        <f t="shared" si="35"/>
        <v>29</v>
      </c>
      <c r="C75" s="6">
        <v>12</v>
      </c>
      <c r="D75" s="5" t="s">
        <v>96</v>
      </c>
      <c r="E75" s="5" t="s">
        <v>97</v>
      </c>
      <c r="F75" s="5" t="s">
        <v>65</v>
      </c>
      <c r="G75" s="5">
        <v>9.5</v>
      </c>
      <c r="H75" s="5">
        <v>9.5</v>
      </c>
      <c r="I75" s="5">
        <v>9.6</v>
      </c>
      <c r="J75" s="5">
        <v>9.6999999999999993</v>
      </c>
      <c r="K75" s="5">
        <v>9.6999999999999993</v>
      </c>
      <c r="L75" s="5">
        <f t="shared" si="36"/>
        <v>0.2</v>
      </c>
      <c r="M75" s="5"/>
      <c r="N75" s="5">
        <f t="shared" si="31"/>
        <v>29</v>
      </c>
      <c r="O75" s="5">
        <v>9.5</v>
      </c>
      <c r="P75" s="5">
        <v>9.4</v>
      </c>
      <c r="Q75" s="5">
        <v>9.4</v>
      </c>
      <c r="R75" s="5">
        <v>9.4</v>
      </c>
      <c r="S75" s="5">
        <v>9.5</v>
      </c>
      <c r="T75" s="5">
        <f t="shared" si="37"/>
        <v>0.4</v>
      </c>
      <c r="U75" s="5"/>
      <c r="V75" s="5">
        <f t="shared" si="33"/>
        <v>28.699999999999996</v>
      </c>
      <c r="W75" s="5">
        <v>9.5</v>
      </c>
      <c r="X75" s="5">
        <v>9.4</v>
      </c>
      <c r="Y75" s="5">
        <v>9.4</v>
      </c>
      <c r="Z75" s="5">
        <v>9.3000000000000007</v>
      </c>
      <c r="AA75" s="5">
        <v>9.3000000000000007</v>
      </c>
      <c r="AB75" s="5">
        <f t="shared" si="38"/>
        <v>0.5</v>
      </c>
      <c r="AC75" s="5"/>
      <c r="AD75" s="5">
        <f t="shared" si="33"/>
        <v>28.599999999999994</v>
      </c>
      <c r="AE75" s="5">
        <v>9.3000000000000007</v>
      </c>
      <c r="AF75" s="5">
        <v>9.4</v>
      </c>
      <c r="AG75" s="5">
        <v>9.3000000000000007</v>
      </c>
      <c r="AH75" s="5">
        <v>9.1999999999999993</v>
      </c>
      <c r="AI75" s="5">
        <v>9.3000000000000007</v>
      </c>
      <c r="AJ75" s="5">
        <f t="shared" si="39"/>
        <v>0.6</v>
      </c>
      <c r="AK75" s="5"/>
      <c r="AL75" s="5">
        <f t="shared" si="33"/>
        <v>28.5</v>
      </c>
      <c r="AM75" s="5">
        <f t="shared" si="34"/>
        <v>114.79999999999998</v>
      </c>
      <c r="AN75" s="9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</row>
    <row r="76" spans="1:76" ht="15.75" thickBot="1" x14ac:dyDescent="0.3">
      <c r="C76" s="2"/>
      <c r="D76" s="3" t="s">
        <v>149</v>
      </c>
      <c r="E76" s="3"/>
      <c r="F76" s="3"/>
      <c r="G76" s="3" t="s">
        <v>124</v>
      </c>
      <c r="H76" s="3" t="s">
        <v>125</v>
      </c>
      <c r="I76" s="3" t="s">
        <v>126</v>
      </c>
      <c r="J76" s="3" t="s">
        <v>127</v>
      </c>
      <c r="K76" s="3" t="s">
        <v>128</v>
      </c>
      <c r="L76" s="3" t="s">
        <v>129</v>
      </c>
      <c r="M76" s="3" t="s">
        <v>134</v>
      </c>
      <c r="N76" s="3" t="s">
        <v>130</v>
      </c>
      <c r="O76" s="3" t="s">
        <v>124</v>
      </c>
      <c r="P76" s="3" t="s">
        <v>125</v>
      </c>
      <c r="Q76" s="3" t="s">
        <v>126</v>
      </c>
      <c r="R76" s="3" t="s">
        <v>127</v>
      </c>
      <c r="S76" s="3" t="s">
        <v>128</v>
      </c>
      <c r="T76" s="3" t="s">
        <v>129</v>
      </c>
      <c r="U76" s="3" t="s">
        <v>134</v>
      </c>
      <c r="V76" s="3" t="s">
        <v>130</v>
      </c>
      <c r="W76" s="3" t="s">
        <v>124</v>
      </c>
      <c r="X76" s="3" t="s">
        <v>125</v>
      </c>
      <c r="Y76" s="3" t="s">
        <v>126</v>
      </c>
      <c r="Z76" s="3" t="s">
        <v>127</v>
      </c>
      <c r="AA76" s="3" t="s">
        <v>128</v>
      </c>
      <c r="AB76" s="3" t="s">
        <v>129</v>
      </c>
      <c r="AC76" s="3" t="s">
        <v>134</v>
      </c>
      <c r="AD76" s="3" t="s">
        <v>130</v>
      </c>
      <c r="AE76" s="3" t="s">
        <v>124</v>
      </c>
      <c r="AF76" s="3" t="s">
        <v>125</v>
      </c>
      <c r="AG76" s="3" t="s">
        <v>126</v>
      </c>
      <c r="AH76" s="3" t="s">
        <v>127</v>
      </c>
      <c r="AI76" s="3" t="s">
        <v>128</v>
      </c>
      <c r="AJ76" s="3" t="s">
        <v>129</v>
      </c>
      <c r="AK76" s="3" t="s">
        <v>134</v>
      </c>
      <c r="AL76" s="3" t="s">
        <v>130</v>
      </c>
      <c r="AM76" s="3" t="s">
        <v>132</v>
      </c>
      <c r="AN76" s="3" t="s">
        <v>135</v>
      </c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</row>
    <row r="77" spans="1:76" ht="15.75" thickBot="1" x14ac:dyDescent="0.3">
      <c r="A77" t="s">
        <v>150</v>
      </c>
      <c r="B77">
        <f>MAX(N77,V77,AD77,AL77)</f>
        <v>29.099999999999998</v>
      </c>
      <c r="C77" s="12">
        <v>1</v>
      </c>
      <c r="D77" s="13" t="s">
        <v>151</v>
      </c>
      <c r="E77" s="13" t="s">
        <v>152</v>
      </c>
      <c r="F77" s="13" t="s">
        <v>7</v>
      </c>
      <c r="G77" s="13">
        <v>9</v>
      </c>
      <c r="H77" s="13">
        <v>9.4</v>
      </c>
      <c r="I77" s="13">
        <v>9</v>
      </c>
      <c r="J77" s="13">
        <v>8.4</v>
      </c>
      <c r="K77" s="13">
        <v>8.5</v>
      </c>
      <c r="L77" s="13">
        <v>0.7</v>
      </c>
      <c r="M77" s="13"/>
      <c r="N77" s="13">
        <f>(SUM(G77:K77)-MIN(G77:K77)-MAX(G77:K77))+L77-M77</f>
        <v>27.2</v>
      </c>
      <c r="O77" s="13">
        <v>9.4</v>
      </c>
      <c r="P77" s="13">
        <v>9.4</v>
      </c>
      <c r="Q77" s="13">
        <v>9.5</v>
      </c>
      <c r="R77" s="13">
        <v>9.5</v>
      </c>
      <c r="S77" s="13">
        <v>9.5</v>
      </c>
      <c r="T77" s="13">
        <v>0.7</v>
      </c>
      <c r="U77" s="13"/>
      <c r="V77" s="13">
        <f t="shared" ref="V77:AD77" si="40">(SUM(O77:S77)-MIN(O77:S77)-MAX(O77:S77))+T77-U77</f>
        <v>29.099999999999998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1</v>
      </c>
      <c r="AC77" s="13"/>
      <c r="AD77" s="13">
        <f t="shared" si="40"/>
        <v>1</v>
      </c>
      <c r="AE77" s="13">
        <v>9.3000000000000007</v>
      </c>
      <c r="AF77" s="13">
        <v>9.1999999999999993</v>
      </c>
      <c r="AG77" s="13">
        <v>9.1999999999999993</v>
      </c>
      <c r="AH77" s="13">
        <v>9.1999999999999993</v>
      </c>
      <c r="AI77" s="13">
        <v>9.3000000000000007</v>
      </c>
      <c r="AJ77" s="13">
        <v>0.7</v>
      </c>
      <c r="AK77" s="13">
        <v>0.9</v>
      </c>
      <c r="AL77" s="13">
        <f t="shared" ref="V77:AL92" si="41">(SUM(AE77:AI77)-MIN(AE77:AI77)-MAX(AE77:AI77))+AJ77-AK77</f>
        <v>27.5</v>
      </c>
      <c r="AM77" s="13">
        <f>AL77+AD77+V77+N77</f>
        <v>84.8</v>
      </c>
      <c r="AN77" s="13">
        <v>1</v>
      </c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</row>
    <row r="78" spans="1:76" ht="15.75" thickBot="1" x14ac:dyDescent="0.3">
      <c r="C78" s="2"/>
      <c r="D78" s="3" t="s">
        <v>153</v>
      </c>
      <c r="E78" s="3"/>
      <c r="F78" s="3"/>
      <c r="G78" s="3" t="s">
        <v>124</v>
      </c>
      <c r="H78" s="3" t="s">
        <v>125</v>
      </c>
      <c r="I78" s="3" t="s">
        <v>126</v>
      </c>
      <c r="J78" s="3" t="s">
        <v>127</v>
      </c>
      <c r="K78" s="3" t="s">
        <v>128</v>
      </c>
      <c r="L78" s="3" t="s">
        <v>129</v>
      </c>
      <c r="M78" s="3" t="s">
        <v>134</v>
      </c>
      <c r="N78" s="3" t="s">
        <v>130</v>
      </c>
      <c r="O78" s="3" t="s">
        <v>124</v>
      </c>
      <c r="P78" s="3" t="s">
        <v>125</v>
      </c>
      <c r="Q78" s="3" t="s">
        <v>126</v>
      </c>
      <c r="R78" s="3" t="s">
        <v>127</v>
      </c>
      <c r="S78" s="3" t="s">
        <v>128</v>
      </c>
      <c r="T78" s="3" t="s">
        <v>129</v>
      </c>
      <c r="U78" s="3" t="s">
        <v>134</v>
      </c>
      <c r="V78" s="3" t="s">
        <v>130</v>
      </c>
      <c r="W78" s="3" t="s">
        <v>124</v>
      </c>
      <c r="X78" s="3" t="s">
        <v>125</v>
      </c>
      <c r="Y78" s="3" t="s">
        <v>126</v>
      </c>
      <c r="Z78" s="3" t="s">
        <v>127</v>
      </c>
      <c r="AA78" s="3" t="s">
        <v>128</v>
      </c>
      <c r="AB78" s="3" t="s">
        <v>129</v>
      </c>
      <c r="AC78" s="3" t="s">
        <v>134</v>
      </c>
      <c r="AD78" s="3" t="s">
        <v>130</v>
      </c>
      <c r="AE78" s="3" t="s">
        <v>124</v>
      </c>
      <c r="AF78" s="3" t="s">
        <v>125</v>
      </c>
      <c r="AG78" s="3" t="s">
        <v>126</v>
      </c>
      <c r="AH78" s="3" t="s">
        <v>127</v>
      </c>
      <c r="AI78" s="3" t="s">
        <v>128</v>
      </c>
      <c r="AJ78" s="3" t="s">
        <v>129</v>
      </c>
      <c r="AK78" s="3" t="s">
        <v>134</v>
      </c>
      <c r="AL78" s="3" t="s">
        <v>130</v>
      </c>
      <c r="AM78" s="3" t="s">
        <v>132</v>
      </c>
      <c r="AN78" s="3" t="s">
        <v>135</v>
      </c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</row>
    <row r="79" spans="1:76" ht="15.75" thickBot="1" x14ac:dyDescent="0.3">
      <c r="A79" t="s">
        <v>154</v>
      </c>
      <c r="B79">
        <f t="shared" ref="B79:B94" si="42">MAX(N79,V79,AD79,AL79)</f>
        <v>28.799999999999997</v>
      </c>
      <c r="C79" s="6">
        <v>1</v>
      </c>
      <c r="D79" s="5" t="s">
        <v>155</v>
      </c>
      <c r="E79" s="5" t="s">
        <v>156</v>
      </c>
      <c r="F79" s="5" t="s">
        <v>3</v>
      </c>
      <c r="G79" s="5">
        <v>9.3000000000000007</v>
      </c>
      <c r="H79" s="5">
        <v>9.3000000000000007</v>
      </c>
      <c r="I79" s="5">
        <v>9.4</v>
      </c>
      <c r="J79" s="5">
        <v>9.4</v>
      </c>
      <c r="K79" s="5">
        <v>9.6999999999999993</v>
      </c>
      <c r="L79" s="5">
        <v>0.7</v>
      </c>
      <c r="M79" s="5"/>
      <c r="N79" s="5">
        <f t="shared" ref="N79:N94" si="43">(SUM(G79:K79)-MIN(G79:K79)-MAX(G79:K79))+L79-M79</f>
        <v>28.799999999999997</v>
      </c>
      <c r="O79" s="5">
        <v>9</v>
      </c>
      <c r="P79" s="5">
        <v>8.8000000000000007</v>
      </c>
      <c r="Q79" s="5">
        <v>8.9</v>
      </c>
      <c r="R79" s="5">
        <v>9</v>
      </c>
      <c r="S79" s="5">
        <v>9.1999999999999993</v>
      </c>
      <c r="T79" s="5">
        <v>0.7</v>
      </c>
      <c r="U79" s="5">
        <v>0.3</v>
      </c>
      <c r="V79" s="5">
        <f t="shared" si="41"/>
        <v>27.300000000000008</v>
      </c>
      <c r="W79" s="5">
        <v>9</v>
      </c>
      <c r="X79" s="5">
        <v>9.1</v>
      </c>
      <c r="Y79" s="5">
        <v>9.1</v>
      </c>
      <c r="Z79" s="5">
        <v>9.1999999999999993</v>
      </c>
      <c r="AA79" s="5">
        <v>9.4</v>
      </c>
      <c r="AB79" s="5">
        <v>1</v>
      </c>
      <c r="AC79" s="5">
        <v>0.9</v>
      </c>
      <c r="AD79" s="5">
        <f t="shared" si="41"/>
        <v>27.500000000000007</v>
      </c>
      <c r="AE79" s="5">
        <v>9.3000000000000007</v>
      </c>
      <c r="AF79" s="5">
        <v>9.1999999999999993</v>
      </c>
      <c r="AG79" s="5">
        <v>9.4</v>
      </c>
      <c r="AH79" s="5">
        <v>9.4</v>
      </c>
      <c r="AI79" s="5">
        <v>9.5</v>
      </c>
      <c r="AJ79" s="5">
        <v>0.7</v>
      </c>
      <c r="AK79" s="5"/>
      <c r="AL79" s="5">
        <f t="shared" ref="AL79:AL94" si="44">(SUM(AE79:AI79)-MIN(AE79:AI79)-MAX(AE79:AI79))+AJ79-AK79</f>
        <v>28.799999999999994</v>
      </c>
      <c r="AM79" s="5">
        <f t="shared" ref="AM79:AM94" si="45">AL79+AD79+V79+N79</f>
        <v>112.4</v>
      </c>
      <c r="AN79" s="5">
        <v>2</v>
      </c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</row>
    <row r="80" spans="1:76" ht="15.75" thickBot="1" x14ac:dyDescent="0.3">
      <c r="A80" t="s">
        <v>154</v>
      </c>
      <c r="B80">
        <f t="shared" si="42"/>
        <v>29.300000000000004</v>
      </c>
      <c r="C80" s="6">
        <v>2</v>
      </c>
      <c r="D80" s="5" t="s">
        <v>157</v>
      </c>
      <c r="E80" s="5" t="s">
        <v>57</v>
      </c>
      <c r="F80" s="5" t="s">
        <v>3</v>
      </c>
      <c r="G80" s="5">
        <v>9.4</v>
      </c>
      <c r="H80" s="5">
        <v>9.6</v>
      </c>
      <c r="I80" s="5">
        <v>9.5</v>
      </c>
      <c r="J80" s="5">
        <v>9.6999999999999993</v>
      </c>
      <c r="K80" s="5">
        <v>9.5</v>
      </c>
      <c r="L80" s="5">
        <v>0.7</v>
      </c>
      <c r="M80" s="5"/>
      <c r="N80" s="5">
        <f t="shared" si="43"/>
        <v>29.300000000000004</v>
      </c>
      <c r="O80" s="5">
        <v>9.3000000000000007</v>
      </c>
      <c r="P80" s="5">
        <v>9.1999999999999993</v>
      </c>
      <c r="Q80" s="5">
        <v>9.4</v>
      </c>
      <c r="R80" s="5">
        <v>9.6</v>
      </c>
      <c r="S80" s="5">
        <v>9.4</v>
      </c>
      <c r="T80" s="5">
        <v>0.7</v>
      </c>
      <c r="U80" s="5"/>
      <c r="V80" s="5">
        <f t="shared" si="41"/>
        <v>28.8</v>
      </c>
      <c r="W80" s="5">
        <v>9.1999999999999993</v>
      </c>
      <c r="X80" s="5">
        <v>9.1999999999999993</v>
      </c>
      <c r="Y80" s="5">
        <v>9.1</v>
      </c>
      <c r="Z80" s="5">
        <v>9.1999999999999993</v>
      </c>
      <c r="AA80" s="5">
        <v>9.4</v>
      </c>
      <c r="AB80" s="5">
        <v>1</v>
      </c>
      <c r="AC80" s="5"/>
      <c r="AD80" s="5">
        <f t="shared" si="41"/>
        <v>28.6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0.7</v>
      </c>
      <c r="AK80" s="5"/>
      <c r="AL80" s="5">
        <f t="shared" si="44"/>
        <v>0.7</v>
      </c>
      <c r="AM80" s="5">
        <f t="shared" si="45"/>
        <v>87.4</v>
      </c>
      <c r="AN80" s="5">
        <v>3</v>
      </c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</row>
    <row r="81" spans="1:76" ht="15.75" thickBot="1" x14ac:dyDescent="0.3">
      <c r="A81" t="s">
        <v>158</v>
      </c>
      <c r="B81">
        <f t="shared" si="42"/>
        <v>28.7</v>
      </c>
      <c r="C81" s="12">
        <v>3</v>
      </c>
      <c r="D81" s="13" t="s">
        <v>159</v>
      </c>
      <c r="E81" s="13" t="s">
        <v>78</v>
      </c>
      <c r="F81" s="13" t="s">
        <v>7</v>
      </c>
      <c r="G81" s="13">
        <v>9.3000000000000007</v>
      </c>
      <c r="H81" s="13">
        <v>9.3000000000000007</v>
      </c>
      <c r="I81" s="13">
        <v>9.6</v>
      </c>
      <c r="J81" s="13">
        <v>9.5</v>
      </c>
      <c r="K81" s="13">
        <v>9.5</v>
      </c>
      <c r="L81" s="13">
        <v>0.7</v>
      </c>
      <c r="M81" s="13">
        <v>0.9</v>
      </c>
      <c r="N81" s="13">
        <f t="shared" si="43"/>
        <v>28.100000000000005</v>
      </c>
      <c r="O81" s="13">
        <v>9.1</v>
      </c>
      <c r="P81" s="13">
        <v>9.1999999999999993</v>
      </c>
      <c r="Q81" s="13">
        <v>9.3000000000000007</v>
      </c>
      <c r="R81" s="13">
        <v>9.3000000000000007</v>
      </c>
      <c r="S81" s="13">
        <v>9.3000000000000007</v>
      </c>
      <c r="T81" s="13">
        <v>0.7</v>
      </c>
      <c r="U81" s="13">
        <v>0.9</v>
      </c>
      <c r="V81" s="13">
        <f t="shared" si="41"/>
        <v>27.6</v>
      </c>
      <c r="W81" s="13">
        <v>9.3000000000000007</v>
      </c>
      <c r="X81" s="13">
        <v>9.1</v>
      </c>
      <c r="Y81" s="13">
        <v>9.1</v>
      </c>
      <c r="Z81" s="13">
        <v>9.1999999999999993</v>
      </c>
      <c r="AA81" s="13">
        <v>9.5</v>
      </c>
      <c r="AB81" s="13">
        <v>1</v>
      </c>
      <c r="AC81" s="13"/>
      <c r="AD81" s="13">
        <f t="shared" si="41"/>
        <v>28.6</v>
      </c>
      <c r="AE81" s="13">
        <v>9.5</v>
      </c>
      <c r="AF81" s="13">
        <v>9.3000000000000007</v>
      </c>
      <c r="AG81" s="13">
        <v>9.1999999999999993</v>
      </c>
      <c r="AH81" s="13">
        <v>9.4</v>
      </c>
      <c r="AI81" s="13">
        <v>9.3000000000000007</v>
      </c>
      <c r="AJ81" s="13">
        <v>0.7</v>
      </c>
      <c r="AK81" s="13"/>
      <c r="AL81" s="13">
        <f t="shared" si="44"/>
        <v>28.7</v>
      </c>
      <c r="AM81" s="13">
        <f t="shared" si="45"/>
        <v>113.00000000000001</v>
      </c>
      <c r="AN81" s="13">
        <v>1</v>
      </c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</row>
    <row r="82" spans="1:76" ht="15.75" thickBot="1" x14ac:dyDescent="0.3">
      <c r="C82" s="2"/>
      <c r="D82" s="3" t="s">
        <v>160</v>
      </c>
      <c r="E82" s="3"/>
      <c r="F82" s="3"/>
      <c r="G82" s="3" t="s">
        <v>124</v>
      </c>
      <c r="H82" s="3" t="s">
        <v>125</v>
      </c>
      <c r="I82" s="3" t="s">
        <v>126</v>
      </c>
      <c r="J82" s="3" t="s">
        <v>127</v>
      </c>
      <c r="K82" s="3" t="s">
        <v>128</v>
      </c>
      <c r="L82" s="3" t="s">
        <v>129</v>
      </c>
      <c r="M82" s="3" t="s">
        <v>134</v>
      </c>
      <c r="N82" s="3" t="s">
        <v>130</v>
      </c>
      <c r="O82" s="3" t="s">
        <v>124</v>
      </c>
      <c r="P82" s="3" t="s">
        <v>125</v>
      </c>
      <c r="Q82" s="3" t="s">
        <v>126</v>
      </c>
      <c r="R82" s="3" t="s">
        <v>127</v>
      </c>
      <c r="S82" s="3" t="s">
        <v>128</v>
      </c>
      <c r="T82" s="3" t="s">
        <v>129</v>
      </c>
      <c r="U82" s="3" t="s">
        <v>134</v>
      </c>
      <c r="V82" s="3" t="s">
        <v>130</v>
      </c>
      <c r="W82" s="3" t="s">
        <v>124</v>
      </c>
      <c r="X82" s="3" t="s">
        <v>125</v>
      </c>
      <c r="Y82" s="3" t="s">
        <v>126</v>
      </c>
      <c r="Z82" s="3" t="s">
        <v>127</v>
      </c>
      <c r="AA82" s="3" t="s">
        <v>128</v>
      </c>
      <c r="AB82" s="3" t="s">
        <v>129</v>
      </c>
      <c r="AC82" s="3" t="s">
        <v>134</v>
      </c>
      <c r="AD82" s="3" t="s">
        <v>130</v>
      </c>
      <c r="AE82" s="3" t="s">
        <v>124</v>
      </c>
      <c r="AF82" s="3" t="s">
        <v>125</v>
      </c>
      <c r="AG82" s="3" t="s">
        <v>126</v>
      </c>
      <c r="AH82" s="3" t="s">
        <v>127</v>
      </c>
      <c r="AI82" s="3" t="s">
        <v>128</v>
      </c>
      <c r="AJ82" s="3" t="s">
        <v>129</v>
      </c>
      <c r="AK82" s="3" t="s">
        <v>134</v>
      </c>
      <c r="AL82" s="3" t="s">
        <v>130</v>
      </c>
      <c r="AM82" s="3" t="s">
        <v>132</v>
      </c>
      <c r="AN82" s="3" t="s">
        <v>135</v>
      </c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</row>
    <row r="83" spans="1:76" ht="15.75" thickBot="1" x14ac:dyDescent="0.3">
      <c r="A83" t="s">
        <v>161</v>
      </c>
      <c r="B83">
        <f t="shared" si="42"/>
        <v>28.899999999999995</v>
      </c>
      <c r="C83" s="12">
        <v>1</v>
      </c>
      <c r="D83" s="13" t="s">
        <v>162</v>
      </c>
      <c r="E83" s="13" t="s">
        <v>163</v>
      </c>
      <c r="F83" s="13" t="s">
        <v>7</v>
      </c>
      <c r="G83" s="13">
        <v>9.3000000000000007</v>
      </c>
      <c r="H83" s="13">
        <v>9.4</v>
      </c>
      <c r="I83" s="13">
        <v>9.4</v>
      </c>
      <c r="J83" s="13">
        <v>9.4</v>
      </c>
      <c r="K83" s="13">
        <v>9.4</v>
      </c>
      <c r="L83" s="13">
        <v>0.7</v>
      </c>
      <c r="M83" s="13"/>
      <c r="N83" s="13">
        <f>(SUM(G83:K83)-MIN(G83:K83)-MAX(G83:K83))+L83-M83</f>
        <v>28.899999999999995</v>
      </c>
      <c r="O83" s="13">
        <v>9.1</v>
      </c>
      <c r="P83" s="13">
        <v>9.1</v>
      </c>
      <c r="Q83" s="13">
        <v>9.1</v>
      </c>
      <c r="R83" s="13">
        <v>9.4</v>
      </c>
      <c r="S83" s="13">
        <v>9.3000000000000007</v>
      </c>
      <c r="T83" s="13">
        <v>0.7</v>
      </c>
      <c r="U83" s="13"/>
      <c r="V83" s="13">
        <f t="shared" si="41"/>
        <v>28.2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1</v>
      </c>
      <c r="AC83" s="13"/>
      <c r="AD83" s="13">
        <f t="shared" si="41"/>
        <v>1</v>
      </c>
      <c r="AE83" s="13">
        <v>9.4</v>
      </c>
      <c r="AF83" s="13">
        <v>9.1999999999999993</v>
      </c>
      <c r="AG83" s="13">
        <v>9.4</v>
      </c>
      <c r="AH83" s="13">
        <v>9.1</v>
      </c>
      <c r="AI83" s="13">
        <v>9.1999999999999993</v>
      </c>
      <c r="AJ83" s="13">
        <v>0.7</v>
      </c>
      <c r="AK83" s="13">
        <v>0.9</v>
      </c>
      <c r="AL83" s="13">
        <f t="shared" si="44"/>
        <v>27.599999999999998</v>
      </c>
      <c r="AM83" s="13">
        <f t="shared" si="45"/>
        <v>85.699999999999989</v>
      </c>
      <c r="AN83" s="13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</row>
    <row r="84" spans="1:76" ht="15.75" thickBot="1" x14ac:dyDescent="0.3">
      <c r="C84" s="6">
        <v>2</v>
      </c>
      <c r="D84" s="5" t="s">
        <v>164</v>
      </c>
      <c r="E84" s="5" t="s">
        <v>165</v>
      </c>
      <c r="F84" s="5" t="s">
        <v>13</v>
      </c>
      <c r="G84" s="5">
        <v>9.4</v>
      </c>
      <c r="H84" s="5">
        <v>9.4</v>
      </c>
      <c r="I84" s="5">
        <v>9.4</v>
      </c>
      <c r="J84" s="5">
        <v>9.4</v>
      </c>
      <c r="K84" s="5">
        <v>9.5</v>
      </c>
      <c r="L84" s="5">
        <f>L83</f>
        <v>0.7</v>
      </c>
      <c r="M84" s="5"/>
      <c r="N84" s="5">
        <f t="shared" si="43"/>
        <v>28.900000000000002</v>
      </c>
      <c r="O84" s="5">
        <v>9.1</v>
      </c>
      <c r="P84" s="5">
        <v>9.1999999999999993</v>
      </c>
      <c r="Q84" s="5">
        <v>9.1999999999999993</v>
      </c>
      <c r="R84" s="5">
        <v>9.1999999999999993</v>
      </c>
      <c r="S84" s="5">
        <v>9.3000000000000007</v>
      </c>
      <c r="T84" s="5">
        <f>T83</f>
        <v>0.7</v>
      </c>
      <c r="U84" s="5"/>
      <c r="V84" s="5">
        <f t="shared" si="41"/>
        <v>28.299999999999997</v>
      </c>
      <c r="W84" s="5">
        <v>9.1999999999999993</v>
      </c>
      <c r="X84" s="5">
        <v>9.4</v>
      </c>
      <c r="Y84" s="5">
        <v>9.1</v>
      </c>
      <c r="Z84" s="5">
        <v>9.4</v>
      </c>
      <c r="AA84" s="5">
        <v>9.4</v>
      </c>
      <c r="AB84" s="5">
        <f>AB83</f>
        <v>1</v>
      </c>
      <c r="AC84" s="5"/>
      <c r="AD84" s="5">
        <f t="shared" si="41"/>
        <v>29</v>
      </c>
      <c r="AE84" s="5">
        <v>9.3000000000000007</v>
      </c>
      <c r="AF84" s="5">
        <v>9.1999999999999993</v>
      </c>
      <c r="AG84" s="5">
        <v>9.3000000000000007</v>
      </c>
      <c r="AH84" s="5">
        <v>9.5</v>
      </c>
      <c r="AI84" s="5">
        <v>9.4</v>
      </c>
      <c r="AJ84" s="5">
        <f>AJ83</f>
        <v>0.7</v>
      </c>
      <c r="AK84" s="5">
        <v>1.1000000000000001</v>
      </c>
      <c r="AL84" s="5">
        <f t="shared" si="44"/>
        <v>27.599999999999998</v>
      </c>
      <c r="AM84" s="5">
        <f t="shared" si="45"/>
        <v>113.8</v>
      </c>
      <c r="AN84" s="5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</row>
    <row r="85" spans="1:76" ht="15.75" thickBot="1" x14ac:dyDescent="0.3">
      <c r="A85" t="s">
        <v>166</v>
      </c>
      <c r="B85">
        <f t="shared" si="42"/>
        <v>28.299999999999997</v>
      </c>
      <c r="C85" s="12">
        <v>3</v>
      </c>
      <c r="D85" s="13" t="s">
        <v>167</v>
      </c>
      <c r="E85" s="13" t="s">
        <v>168</v>
      </c>
      <c r="F85" s="13" t="s">
        <v>7</v>
      </c>
      <c r="G85" s="13">
        <v>9.1999999999999993</v>
      </c>
      <c r="H85" s="13">
        <v>9.3000000000000007</v>
      </c>
      <c r="I85" s="13">
        <v>9.4</v>
      </c>
      <c r="J85" s="13">
        <v>9.1999999999999993</v>
      </c>
      <c r="K85" s="13">
        <v>9.4</v>
      </c>
      <c r="L85" s="13">
        <f t="shared" ref="L85:L86" si="46">L84</f>
        <v>0.7</v>
      </c>
      <c r="M85" s="13">
        <v>0.3</v>
      </c>
      <c r="N85" s="13">
        <f t="shared" si="43"/>
        <v>28.299999999999997</v>
      </c>
      <c r="O85" s="13">
        <v>9</v>
      </c>
      <c r="P85" s="13">
        <v>9.3000000000000007</v>
      </c>
      <c r="Q85" s="13">
        <v>9.3000000000000007</v>
      </c>
      <c r="R85" s="13">
        <v>9.3000000000000007</v>
      </c>
      <c r="S85" s="13">
        <v>9.1999999999999993</v>
      </c>
      <c r="T85" s="13">
        <f t="shared" ref="T85:T94" si="47">T84</f>
        <v>0.7</v>
      </c>
      <c r="U85" s="13">
        <v>0.9</v>
      </c>
      <c r="V85" s="13">
        <f t="shared" si="41"/>
        <v>27.600000000000009</v>
      </c>
      <c r="W85" s="13">
        <v>8.8000000000000007</v>
      </c>
      <c r="X85" s="13">
        <v>8.8000000000000007</v>
      </c>
      <c r="Y85" s="13">
        <v>8.6</v>
      </c>
      <c r="Z85" s="13">
        <v>8.6999999999999993</v>
      </c>
      <c r="AA85" s="13">
        <v>8.8000000000000007</v>
      </c>
      <c r="AB85" s="13">
        <f t="shared" ref="AB85:AB94" si="48">AB84</f>
        <v>1</v>
      </c>
      <c r="AC85" s="13">
        <v>0.3</v>
      </c>
      <c r="AD85" s="13">
        <f t="shared" si="41"/>
        <v>27</v>
      </c>
      <c r="AE85" s="13">
        <v>9.4</v>
      </c>
      <c r="AF85" s="13">
        <v>9.3000000000000007</v>
      </c>
      <c r="AG85" s="13">
        <v>9.5</v>
      </c>
      <c r="AH85" s="13">
        <v>9.3000000000000007</v>
      </c>
      <c r="AI85" s="13">
        <v>9.5</v>
      </c>
      <c r="AJ85" s="13">
        <f t="shared" ref="AJ85:AJ94" si="49">AJ84</f>
        <v>0.7</v>
      </c>
      <c r="AK85" s="13">
        <v>0.9</v>
      </c>
      <c r="AL85" s="13">
        <f t="shared" si="44"/>
        <v>28.000000000000004</v>
      </c>
      <c r="AM85" s="13">
        <f t="shared" si="45"/>
        <v>110.9</v>
      </c>
      <c r="AN85" s="13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</row>
    <row r="86" spans="1:76" ht="15.75" thickBot="1" x14ac:dyDescent="0.3">
      <c r="A86" t="s">
        <v>147</v>
      </c>
      <c r="B86">
        <f t="shared" si="42"/>
        <v>29</v>
      </c>
      <c r="C86" s="6">
        <v>4</v>
      </c>
      <c r="D86" s="5" t="s">
        <v>169</v>
      </c>
      <c r="E86" s="5" t="s">
        <v>170</v>
      </c>
      <c r="F86" s="5" t="s">
        <v>65</v>
      </c>
      <c r="G86" s="5">
        <v>9.3000000000000007</v>
      </c>
      <c r="H86" s="5">
        <v>9.1999999999999993</v>
      </c>
      <c r="I86" s="5">
        <v>9.1999999999999993</v>
      </c>
      <c r="J86" s="5">
        <v>9.1999999999999993</v>
      </c>
      <c r="K86" s="5">
        <v>9.5</v>
      </c>
      <c r="L86" s="5">
        <f t="shared" si="46"/>
        <v>0.7</v>
      </c>
      <c r="M86" s="5"/>
      <c r="N86" s="5">
        <f t="shared" si="43"/>
        <v>28.400000000000002</v>
      </c>
      <c r="O86" s="5">
        <v>9.3000000000000007</v>
      </c>
      <c r="P86" s="5">
        <v>9.3000000000000007</v>
      </c>
      <c r="Q86" s="5">
        <v>9.3000000000000007</v>
      </c>
      <c r="R86" s="5">
        <v>9.3000000000000007</v>
      </c>
      <c r="S86" s="5">
        <v>9.3000000000000007</v>
      </c>
      <c r="T86" s="5">
        <f t="shared" si="47"/>
        <v>0.7</v>
      </c>
      <c r="U86" s="5"/>
      <c r="V86" s="5">
        <f t="shared" si="41"/>
        <v>28.6</v>
      </c>
      <c r="W86" s="5">
        <v>9.4</v>
      </c>
      <c r="X86" s="5">
        <v>9.1999999999999993</v>
      </c>
      <c r="Y86" s="5">
        <v>9.3000000000000007</v>
      </c>
      <c r="Z86" s="5">
        <v>9.3000000000000007</v>
      </c>
      <c r="AA86" s="5">
        <v>9.5</v>
      </c>
      <c r="AB86" s="5">
        <f t="shared" si="48"/>
        <v>1</v>
      </c>
      <c r="AC86" s="5"/>
      <c r="AD86" s="5">
        <f t="shared" si="41"/>
        <v>29</v>
      </c>
      <c r="AE86" s="5">
        <v>9.4</v>
      </c>
      <c r="AF86" s="5">
        <v>9.5</v>
      </c>
      <c r="AG86" s="5">
        <v>9.4</v>
      </c>
      <c r="AH86" s="5">
        <v>9.3000000000000007</v>
      </c>
      <c r="AI86" s="5">
        <v>9.4</v>
      </c>
      <c r="AJ86" s="5">
        <f t="shared" si="49"/>
        <v>0.7</v>
      </c>
      <c r="AK86" s="5"/>
      <c r="AL86" s="5">
        <f t="shared" si="44"/>
        <v>28.899999999999988</v>
      </c>
      <c r="AM86" s="5">
        <f t="shared" si="45"/>
        <v>114.9</v>
      </c>
      <c r="AN86" s="5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</row>
    <row r="87" spans="1:76" ht="15.75" thickBot="1" x14ac:dyDescent="0.3">
      <c r="A87" t="s">
        <v>161</v>
      </c>
      <c r="B87">
        <f t="shared" si="42"/>
        <v>28.900000000000002</v>
      </c>
      <c r="C87" s="12">
        <v>5</v>
      </c>
      <c r="D87" s="13" t="s">
        <v>171</v>
      </c>
      <c r="E87" s="13" t="s">
        <v>170</v>
      </c>
      <c r="F87" s="13" t="s">
        <v>7</v>
      </c>
      <c r="G87" s="13">
        <v>9.3000000000000007</v>
      </c>
      <c r="H87" s="13">
        <v>9.3000000000000007</v>
      </c>
      <c r="I87" s="13">
        <v>9.3000000000000007</v>
      </c>
      <c r="J87" s="13">
        <v>9.5</v>
      </c>
      <c r="K87" s="13">
        <v>9.3000000000000007</v>
      </c>
      <c r="L87" s="13">
        <v>0.7</v>
      </c>
      <c r="M87" s="13"/>
      <c r="N87" s="13">
        <f t="shared" si="43"/>
        <v>28.600000000000005</v>
      </c>
      <c r="O87" s="13">
        <v>9.1</v>
      </c>
      <c r="P87" s="13">
        <v>9</v>
      </c>
      <c r="Q87" s="13">
        <v>9</v>
      </c>
      <c r="R87" s="13">
        <v>9.3000000000000007</v>
      </c>
      <c r="S87" s="13">
        <v>9.1</v>
      </c>
      <c r="T87" s="13">
        <f t="shared" si="47"/>
        <v>0.7</v>
      </c>
      <c r="U87" s="13"/>
      <c r="V87" s="13">
        <f t="shared" si="41"/>
        <v>27.900000000000006</v>
      </c>
      <c r="W87" s="13">
        <v>8.6999999999999993</v>
      </c>
      <c r="X87" s="13">
        <v>8.8000000000000007</v>
      </c>
      <c r="Y87" s="13">
        <v>8.9</v>
      </c>
      <c r="Z87" s="13">
        <v>8.8000000000000007</v>
      </c>
      <c r="AA87" s="13">
        <v>9.1</v>
      </c>
      <c r="AB87" s="13">
        <f t="shared" si="48"/>
        <v>1</v>
      </c>
      <c r="AC87" s="13">
        <v>0.9</v>
      </c>
      <c r="AD87" s="13">
        <f t="shared" si="41"/>
        <v>26.600000000000009</v>
      </c>
      <c r="AE87" s="13">
        <v>9.4</v>
      </c>
      <c r="AF87" s="13">
        <v>9.4</v>
      </c>
      <c r="AG87" s="13">
        <v>9.4</v>
      </c>
      <c r="AH87" s="13">
        <v>9.5</v>
      </c>
      <c r="AI87" s="13">
        <v>9.4</v>
      </c>
      <c r="AJ87" s="13">
        <f t="shared" si="49"/>
        <v>0.7</v>
      </c>
      <c r="AK87" s="13"/>
      <c r="AL87" s="13">
        <f t="shared" si="44"/>
        <v>28.900000000000002</v>
      </c>
      <c r="AM87" s="13">
        <f t="shared" si="45"/>
        <v>112.00000000000003</v>
      </c>
      <c r="AN87" s="13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</row>
    <row r="88" spans="1:76" ht="15.75" thickBot="1" x14ac:dyDescent="0.3">
      <c r="C88" s="6">
        <v>6</v>
      </c>
      <c r="D88" s="5" t="s">
        <v>172</v>
      </c>
      <c r="E88" s="5" t="s">
        <v>173</v>
      </c>
      <c r="F88" s="5" t="s">
        <v>13</v>
      </c>
      <c r="G88" s="5">
        <v>9.4</v>
      </c>
      <c r="H88" s="5">
        <v>9.4</v>
      </c>
      <c r="I88" s="5">
        <v>9.4</v>
      </c>
      <c r="J88" s="5">
        <v>9.4</v>
      </c>
      <c r="K88" s="5">
        <v>9.4</v>
      </c>
      <c r="L88" s="5">
        <v>0.7</v>
      </c>
      <c r="M88" s="5"/>
      <c r="N88" s="5">
        <f t="shared" si="43"/>
        <v>28.900000000000002</v>
      </c>
      <c r="O88" s="5">
        <v>9.1999999999999993</v>
      </c>
      <c r="P88" s="5">
        <v>9.5</v>
      </c>
      <c r="Q88" s="5">
        <v>9.4</v>
      </c>
      <c r="R88" s="5">
        <v>9.4</v>
      </c>
      <c r="S88" s="5">
        <v>9.4</v>
      </c>
      <c r="T88" s="5">
        <f t="shared" si="47"/>
        <v>0.7</v>
      </c>
      <c r="U88" s="5"/>
      <c r="V88" s="5">
        <f t="shared" si="41"/>
        <v>28.900000000000002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f t="shared" si="48"/>
        <v>1</v>
      </c>
      <c r="AC88" s="5"/>
      <c r="AD88" s="5">
        <f t="shared" si="41"/>
        <v>1</v>
      </c>
      <c r="AE88" s="5">
        <v>9.5</v>
      </c>
      <c r="AF88" s="5">
        <v>9.3000000000000007</v>
      </c>
      <c r="AG88" s="5">
        <v>9.5</v>
      </c>
      <c r="AH88" s="5">
        <v>9.6999999999999993</v>
      </c>
      <c r="AI88" s="5">
        <v>9.6</v>
      </c>
      <c r="AJ88" s="5">
        <f t="shared" si="49"/>
        <v>0.7</v>
      </c>
      <c r="AK88" s="5"/>
      <c r="AL88" s="5">
        <f t="shared" si="44"/>
        <v>29.299999999999997</v>
      </c>
      <c r="AM88" s="5">
        <f t="shared" si="45"/>
        <v>88.100000000000009</v>
      </c>
      <c r="AN88" s="5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</row>
    <row r="89" spans="1:76" ht="15.75" thickBot="1" x14ac:dyDescent="0.3">
      <c r="A89" t="s">
        <v>154</v>
      </c>
      <c r="B89">
        <f t="shared" si="42"/>
        <v>1</v>
      </c>
      <c r="C89" s="6">
        <v>7</v>
      </c>
      <c r="D89" s="5" t="s">
        <v>70</v>
      </c>
      <c r="E89" s="5" t="s">
        <v>174</v>
      </c>
      <c r="F89" s="5" t="s">
        <v>3</v>
      </c>
      <c r="G89" s="3"/>
      <c r="H89" s="3"/>
      <c r="I89" s="3"/>
      <c r="J89" s="3"/>
      <c r="K89" s="3"/>
      <c r="L89" s="3">
        <v>0.7</v>
      </c>
      <c r="M89" s="3"/>
      <c r="N89" s="3">
        <f t="shared" si="43"/>
        <v>0.7</v>
      </c>
      <c r="O89" s="3"/>
      <c r="P89" s="3"/>
      <c r="Q89" s="3"/>
      <c r="R89" s="3"/>
      <c r="S89" s="3"/>
      <c r="T89" s="3">
        <f t="shared" si="47"/>
        <v>0.7</v>
      </c>
      <c r="U89" s="3"/>
      <c r="V89" s="3">
        <f t="shared" si="41"/>
        <v>0.7</v>
      </c>
      <c r="W89" s="3"/>
      <c r="X89" s="3"/>
      <c r="Y89" s="3"/>
      <c r="Z89" s="3"/>
      <c r="AA89" s="3"/>
      <c r="AB89" s="3">
        <f t="shared" si="48"/>
        <v>1</v>
      </c>
      <c r="AC89" s="3"/>
      <c r="AD89" s="3">
        <f t="shared" si="41"/>
        <v>1</v>
      </c>
      <c r="AE89" s="3"/>
      <c r="AF89" s="3"/>
      <c r="AG89" s="3"/>
      <c r="AH89" s="3"/>
      <c r="AI89" s="3"/>
      <c r="AJ89" s="3">
        <f t="shared" si="49"/>
        <v>0.7</v>
      </c>
      <c r="AK89" s="3"/>
      <c r="AL89" s="3">
        <f t="shared" si="44"/>
        <v>0.7</v>
      </c>
      <c r="AM89" s="3">
        <f t="shared" si="45"/>
        <v>3.0999999999999996</v>
      </c>
      <c r="AN89" s="3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</row>
    <row r="90" spans="1:76" ht="15.75" thickBot="1" x14ac:dyDescent="0.3">
      <c r="C90" s="6">
        <v>8</v>
      </c>
      <c r="D90" s="5" t="s">
        <v>164</v>
      </c>
      <c r="E90" s="5" t="s">
        <v>175</v>
      </c>
      <c r="F90" s="5" t="s">
        <v>3</v>
      </c>
      <c r="G90" s="5">
        <v>9.3000000000000007</v>
      </c>
      <c r="H90" s="5">
        <v>9.5</v>
      </c>
      <c r="I90" s="5">
        <v>9.6</v>
      </c>
      <c r="J90" s="5">
        <v>9.4</v>
      </c>
      <c r="K90" s="5">
        <v>9.5</v>
      </c>
      <c r="L90" s="5">
        <v>0.7</v>
      </c>
      <c r="M90" s="5"/>
      <c r="N90" s="5">
        <f t="shared" si="43"/>
        <v>29.099999999999998</v>
      </c>
      <c r="O90" s="5">
        <v>9.5</v>
      </c>
      <c r="P90" s="5">
        <v>9.5</v>
      </c>
      <c r="Q90" s="5">
        <v>9.6</v>
      </c>
      <c r="R90" s="5">
        <v>9.5</v>
      </c>
      <c r="S90" s="5">
        <v>9.4</v>
      </c>
      <c r="T90" s="5">
        <f t="shared" si="47"/>
        <v>0.7</v>
      </c>
      <c r="U90" s="5"/>
      <c r="V90" s="5">
        <f t="shared" si="41"/>
        <v>29.2</v>
      </c>
      <c r="W90" s="5">
        <v>9.1999999999999993</v>
      </c>
      <c r="X90" s="5">
        <v>9.1999999999999993</v>
      </c>
      <c r="Y90" s="5">
        <v>9.1999999999999993</v>
      </c>
      <c r="Z90" s="5">
        <v>9.1999999999999993</v>
      </c>
      <c r="AA90" s="5">
        <v>9.3000000000000007</v>
      </c>
      <c r="AB90" s="5">
        <f t="shared" si="48"/>
        <v>1</v>
      </c>
      <c r="AC90" s="5"/>
      <c r="AD90" s="5">
        <f t="shared" si="41"/>
        <v>28.599999999999991</v>
      </c>
      <c r="AE90" s="5">
        <v>9.3000000000000007</v>
      </c>
      <c r="AF90" s="5">
        <v>9.4</v>
      </c>
      <c r="AG90" s="5">
        <v>9.3000000000000007</v>
      </c>
      <c r="AH90" s="5">
        <v>9.4</v>
      </c>
      <c r="AI90" s="5">
        <v>9.4</v>
      </c>
      <c r="AJ90" s="5">
        <f t="shared" si="49"/>
        <v>0.7</v>
      </c>
      <c r="AK90" s="5"/>
      <c r="AL90" s="5">
        <f t="shared" si="44"/>
        <v>28.8</v>
      </c>
      <c r="AM90" s="5">
        <f t="shared" si="45"/>
        <v>115.69999999999999</v>
      </c>
      <c r="AN90" s="5">
        <v>2</v>
      </c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</row>
    <row r="91" spans="1:76" ht="15.75" thickBot="1" x14ac:dyDescent="0.3">
      <c r="A91" t="s">
        <v>176</v>
      </c>
      <c r="B91">
        <f t="shared" si="42"/>
        <v>29.5</v>
      </c>
      <c r="C91" s="6">
        <v>9</v>
      </c>
      <c r="D91" s="5" t="s">
        <v>177</v>
      </c>
      <c r="E91" s="5" t="s">
        <v>178</v>
      </c>
      <c r="F91" s="5" t="s">
        <v>55</v>
      </c>
      <c r="G91" s="5">
        <v>9.5</v>
      </c>
      <c r="H91" s="5">
        <v>9.6</v>
      </c>
      <c r="I91" s="5">
        <v>9.6999999999999993</v>
      </c>
      <c r="J91" s="5">
        <v>9.6</v>
      </c>
      <c r="K91" s="5">
        <v>9.6</v>
      </c>
      <c r="L91" s="5">
        <v>0.7</v>
      </c>
      <c r="M91" s="5"/>
      <c r="N91" s="5">
        <f t="shared" si="43"/>
        <v>29.5</v>
      </c>
      <c r="O91" s="5">
        <v>9.5</v>
      </c>
      <c r="P91" s="5">
        <v>9.4</v>
      </c>
      <c r="Q91" s="5">
        <v>9.6</v>
      </c>
      <c r="R91" s="5">
        <v>9.4</v>
      </c>
      <c r="S91" s="5">
        <v>9.5</v>
      </c>
      <c r="T91" s="5">
        <f t="shared" si="47"/>
        <v>0.7</v>
      </c>
      <c r="U91" s="5"/>
      <c r="V91" s="5">
        <f t="shared" si="41"/>
        <v>29.099999999999998</v>
      </c>
      <c r="W91" s="5">
        <v>9.1999999999999993</v>
      </c>
      <c r="X91" s="5">
        <v>9.4</v>
      </c>
      <c r="Y91" s="5">
        <v>9.3000000000000007</v>
      </c>
      <c r="Z91" s="5">
        <v>9.3000000000000007</v>
      </c>
      <c r="AA91" s="5">
        <v>9.4</v>
      </c>
      <c r="AB91" s="5">
        <f t="shared" si="48"/>
        <v>1</v>
      </c>
      <c r="AC91" s="5"/>
      <c r="AD91" s="5">
        <f t="shared" si="41"/>
        <v>29.000000000000007</v>
      </c>
      <c r="AE91" s="5">
        <v>9.5</v>
      </c>
      <c r="AF91" s="5">
        <v>9.5</v>
      </c>
      <c r="AG91" s="5">
        <v>9.5</v>
      </c>
      <c r="AH91" s="5">
        <v>9.5</v>
      </c>
      <c r="AI91" s="5">
        <v>9.5</v>
      </c>
      <c r="AJ91" s="5">
        <f t="shared" si="49"/>
        <v>0.7</v>
      </c>
      <c r="AK91" s="5">
        <v>0.9</v>
      </c>
      <c r="AL91" s="5">
        <f t="shared" si="44"/>
        <v>28.3</v>
      </c>
      <c r="AM91" s="5">
        <f t="shared" si="45"/>
        <v>115.9</v>
      </c>
      <c r="AN91" s="5">
        <v>1</v>
      </c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</row>
    <row r="92" spans="1:76" ht="15.75" thickBot="1" x14ac:dyDescent="0.3">
      <c r="A92" t="s">
        <v>166</v>
      </c>
      <c r="B92">
        <f t="shared" si="42"/>
        <v>28.700000000000006</v>
      </c>
      <c r="C92" s="12">
        <v>10</v>
      </c>
      <c r="D92" s="13" t="s">
        <v>94</v>
      </c>
      <c r="E92" s="13" t="s">
        <v>76</v>
      </c>
      <c r="F92" s="13" t="s">
        <v>7</v>
      </c>
      <c r="G92" s="13">
        <v>9.3000000000000007</v>
      </c>
      <c r="H92" s="13">
        <v>9.4</v>
      </c>
      <c r="I92" s="13">
        <v>9.3000000000000007</v>
      </c>
      <c r="J92" s="13">
        <v>9.3000000000000007</v>
      </c>
      <c r="K92" s="13">
        <v>9.4</v>
      </c>
      <c r="L92" s="13">
        <v>0.7</v>
      </c>
      <c r="M92" s="13"/>
      <c r="N92" s="13">
        <f t="shared" si="43"/>
        <v>28.700000000000006</v>
      </c>
      <c r="O92" s="13">
        <v>9.4</v>
      </c>
      <c r="P92" s="13">
        <v>9.4</v>
      </c>
      <c r="Q92" s="13">
        <v>9.3000000000000007</v>
      </c>
      <c r="R92" s="13">
        <v>9.3000000000000007</v>
      </c>
      <c r="S92" s="13">
        <v>9.1</v>
      </c>
      <c r="T92" s="13">
        <f t="shared" si="47"/>
        <v>0.7</v>
      </c>
      <c r="U92" s="13">
        <v>0.9</v>
      </c>
      <c r="V92" s="13">
        <f t="shared" si="41"/>
        <v>27.800000000000008</v>
      </c>
      <c r="W92" s="13">
        <v>9</v>
      </c>
      <c r="X92" s="13">
        <v>9.1</v>
      </c>
      <c r="Y92" s="13">
        <v>9.1</v>
      </c>
      <c r="Z92" s="13">
        <v>9.4</v>
      </c>
      <c r="AA92" s="13">
        <v>9.3000000000000007</v>
      </c>
      <c r="AB92" s="13">
        <f t="shared" si="48"/>
        <v>1</v>
      </c>
      <c r="AC92" s="13"/>
      <c r="AD92" s="13">
        <f t="shared" si="41"/>
        <v>28.500000000000007</v>
      </c>
      <c r="AE92" s="13">
        <v>9.4</v>
      </c>
      <c r="AF92" s="13">
        <v>9.3000000000000007</v>
      </c>
      <c r="AG92" s="13">
        <v>9.3000000000000007</v>
      </c>
      <c r="AH92" s="13">
        <v>9.3000000000000007</v>
      </c>
      <c r="AI92" s="13">
        <v>9.3000000000000007</v>
      </c>
      <c r="AJ92" s="13">
        <f t="shared" si="49"/>
        <v>0.7</v>
      </c>
      <c r="AK92" s="13"/>
      <c r="AL92" s="13">
        <f t="shared" si="44"/>
        <v>28.600000000000012</v>
      </c>
      <c r="AM92" s="13">
        <f t="shared" si="45"/>
        <v>113.60000000000004</v>
      </c>
      <c r="AN92" s="13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</row>
    <row r="93" spans="1:76" ht="15.75" thickBot="1" x14ac:dyDescent="0.3">
      <c r="A93" t="s">
        <v>179</v>
      </c>
      <c r="B93">
        <f t="shared" si="42"/>
        <v>28.8</v>
      </c>
      <c r="C93" s="6">
        <v>11</v>
      </c>
      <c r="D93" s="5" t="s">
        <v>180</v>
      </c>
      <c r="E93" s="5" t="s">
        <v>15</v>
      </c>
      <c r="F93" s="5" t="s">
        <v>55</v>
      </c>
      <c r="G93" s="5">
        <v>9.1999999999999993</v>
      </c>
      <c r="H93" s="5">
        <v>9.1</v>
      </c>
      <c r="I93" s="5">
        <v>9.1</v>
      </c>
      <c r="J93" s="5">
        <v>9.1999999999999993</v>
      </c>
      <c r="K93" s="5">
        <v>9.1999999999999993</v>
      </c>
      <c r="L93" s="5">
        <v>0.7</v>
      </c>
      <c r="M93" s="5">
        <v>0.9</v>
      </c>
      <c r="N93" s="5">
        <f t="shared" si="43"/>
        <v>27.299999999999997</v>
      </c>
      <c r="O93" s="5">
        <v>9.4</v>
      </c>
      <c r="P93" s="5">
        <v>9.3000000000000007</v>
      </c>
      <c r="Q93" s="5">
        <v>9.4</v>
      </c>
      <c r="R93" s="5">
        <v>9.3000000000000007</v>
      </c>
      <c r="S93" s="5">
        <v>9.4</v>
      </c>
      <c r="T93" s="5">
        <f t="shared" si="47"/>
        <v>0.7</v>
      </c>
      <c r="U93" s="5"/>
      <c r="V93" s="5">
        <f t="shared" ref="V93:V94" si="50">(SUM(O93:S93)-MIN(O93:S93)-MAX(O93:S93))+T93-U93</f>
        <v>28.8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f t="shared" si="48"/>
        <v>1</v>
      </c>
      <c r="AC93" s="5"/>
      <c r="AD93" s="5">
        <f t="shared" ref="AD93:AD94" si="51">(SUM(W93:AA93)-MIN(W93:AA93)-MAX(W93:AA93))+AB93-AC93</f>
        <v>1</v>
      </c>
      <c r="AE93" s="5">
        <v>9.3000000000000007</v>
      </c>
      <c r="AF93" s="5">
        <v>9.1999999999999993</v>
      </c>
      <c r="AG93" s="5">
        <v>9.3000000000000007</v>
      </c>
      <c r="AH93" s="5">
        <v>9.1</v>
      </c>
      <c r="AI93" s="5">
        <v>8.9</v>
      </c>
      <c r="AJ93" s="5">
        <f t="shared" si="49"/>
        <v>0.7</v>
      </c>
      <c r="AK93" s="5"/>
      <c r="AL93" s="5">
        <f t="shared" si="44"/>
        <v>28.299999999999997</v>
      </c>
      <c r="AM93" s="5">
        <f t="shared" si="45"/>
        <v>85.399999999999991</v>
      </c>
      <c r="AN93" s="5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</row>
    <row r="94" spans="1:76" ht="15.75" thickBot="1" x14ac:dyDescent="0.3">
      <c r="A94" t="s">
        <v>176</v>
      </c>
      <c r="B94">
        <f t="shared" si="42"/>
        <v>29.5</v>
      </c>
      <c r="C94" s="6">
        <v>12</v>
      </c>
      <c r="D94" s="5" t="s">
        <v>181</v>
      </c>
      <c r="E94" s="5" t="s">
        <v>182</v>
      </c>
      <c r="F94" s="5" t="s">
        <v>55</v>
      </c>
      <c r="G94" s="5">
        <v>9.6</v>
      </c>
      <c r="H94" s="5">
        <v>9.6</v>
      </c>
      <c r="I94" s="5">
        <v>9.6</v>
      </c>
      <c r="J94" s="5">
        <v>9.6999999999999993</v>
      </c>
      <c r="K94" s="5">
        <v>9.6</v>
      </c>
      <c r="L94" s="5">
        <v>0.7</v>
      </c>
      <c r="M94" s="5"/>
      <c r="N94" s="5">
        <f t="shared" si="43"/>
        <v>29.5</v>
      </c>
      <c r="O94" s="5">
        <v>9.5</v>
      </c>
      <c r="P94" s="5">
        <v>9.6</v>
      </c>
      <c r="Q94" s="5">
        <v>9.6</v>
      </c>
      <c r="R94" s="5">
        <v>9.5</v>
      </c>
      <c r="S94" s="5">
        <v>9.1999999999999993</v>
      </c>
      <c r="T94" s="5">
        <f t="shared" si="47"/>
        <v>0.7</v>
      </c>
      <c r="U94" s="5"/>
      <c r="V94" s="5">
        <f t="shared" si="50"/>
        <v>29.3</v>
      </c>
      <c r="W94" s="5">
        <v>9.1</v>
      </c>
      <c r="X94" s="5">
        <v>9.1999999999999993</v>
      </c>
      <c r="Y94" s="5">
        <v>9.1</v>
      </c>
      <c r="Z94" s="5">
        <v>9.3000000000000007</v>
      </c>
      <c r="AA94" s="5">
        <v>9.3000000000000007</v>
      </c>
      <c r="AB94" s="5">
        <f t="shared" si="48"/>
        <v>1</v>
      </c>
      <c r="AC94" s="5"/>
      <c r="AD94" s="5">
        <f t="shared" si="51"/>
        <v>28.599999999999998</v>
      </c>
      <c r="AE94" s="5">
        <v>9.3000000000000007</v>
      </c>
      <c r="AF94" s="5">
        <v>9.1999999999999993</v>
      </c>
      <c r="AG94" s="5">
        <v>9.3000000000000007</v>
      </c>
      <c r="AH94" s="5">
        <v>9.4</v>
      </c>
      <c r="AI94" s="5">
        <v>9.1999999999999993</v>
      </c>
      <c r="AJ94" s="5">
        <f t="shared" si="49"/>
        <v>0.7</v>
      </c>
      <c r="AK94" s="5">
        <v>0.9</v>
      </c>
      <c r="AL94" s="5">
        <f t="shared" si="44"/>
        <v>27.600000000000005</v>
      </c>
      <c r="AM94" s="5">
        <f t="shared" si="45"/>
        <v>115</v>
      </c>
      <c r="AN94" s="5">
        <v>3</v>
      </c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</row>
    <row r="95" spans="1:76" ht="15.75" thickBot="1" x14ac:dyDescent="0.3">
      <c r="C95" s="2"/>
      <c r="D95" s="3" t="s">
        <v>183</v>
      </c>
      <c r="E95" s="3"/>
      <c r="F95" s="3"/>
      <c r="G95" s="3" t="s">
        <v>124</v>
      </c>
      <c r="H95" s="3" t="s">
        <v>125</v>
      </c>
      <c r="I95" s="3" t="s">
        <v>126</v>
      </c>
      <c r="J95" s="3" t="s">
        <v>127</v>
      </c>
      <c r="K95" s="3" t="s">
        <v>128</v>
      </c>
      <c r="L95" s="3" t="s">
        <v>129</v>
      </c>
      <c r="M95" s="3" t="s">
        <v>134</v>
      </c>
      <c r="N95" s="3" t="s">
        <v>130</v>
      </c>
      <c r="O95" s="3" t="s">
        <v>124</v>
      </c>
      <c r="P95" s="3" t="s">
        <v>125</v>
      </c>
      <c r="Q95" s="3" t="s">
        <v>126</v>
      </c>
      <c r="R95" s="3" t="s">
        <v>127</v>
      </c>
      <c r="S95" s="3" t="s">
        <v>128</v>
      </c>
      <c r="T95" s="3" t="s">
        <v>129</v>
      </c>
      <c r="U95" s="3" t="s">
        <v>134</v>
      </c>
      <c r="V95" s="3" t="s">
        <v>130</v>
      </c>
      <c r="W95" s="3" t="s">
        <v>124</v>
      </c>
      <c r="X95" s="3" t="s">
        <v>125</v>
      </c>
      <c r="Y95" s="3" t="s">
        <v>126</v>
      </c>
      <c r="Z95" s="3" t="s">
        <v>127</v>
      </c>
      <c r="AA95" s="3" t="s">
        <v>128</v>
      </c>
      <c r="AB95" s="3" t="s">
        <v>129</v>
      </c>
      <c r="AC95" s="3" t="s">
        <v>134</v>
      </c>
      <c r="AD95" s="3" t="s">
        <v>130</v>
      </c>
      <c r="AE95" s="3" t="s">
        <v>124</v>
      </c>
      <c r="AF95" s="3" t="s">
        <v>125</v>
      </c>
      <c r="AG95" s="3" t="s">
        <v>126</v>
      </c>
      <c r="AH95" s="3" t="s">
        <v>127</v>
      </c>
      <c r="AI95" s="3" t="s">
        <v>128</v>
      </c>
      <c r="AJ95" s="3" t="s">
        <v>129</v>
      </c>
      <c r="AK95" s="3" t="s">
        <v>134</v>
      </c>
      <c r="AL95" s="3" t="s">
        <v>130</v>
      </c>
      <c r="AM95" s="3" t="s">
        <v>132</v>
      </c>
      <c r="AN95" s="3" t="s">
        <v>135</v>
      </c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</row>
    <row r="96" spans="1:76" ht="15.75" thickBot="1" x14ac:dyDescent="0.3">
      <c r="A96" t="s">
        <v>166</v>
      </c>
      <c r="B96">
        <f>MAX(N96,V96,AD96,AL96)</f>
        <v>28.699999999999992</v>
      </c>
      <c r="C96" s="12">
        <v>1</v>
      </c>
      <c r="D96" s="13" t="s">
        <v>184</v>
      </c>
      <c r="E96" s="13" t="s">
        <v>185</v>
      </c>
      <c r="F96" s="13" t="s">
        <v>7</v>
      </c>
      <c r="G96" s="13">
        <v>9.1</v>
      </c>
      <c r="H96" s="13">
        <v>9.3000000000000007</v>
      </c>
      <c r="I96" s="13">
        <v>9.4</v>
      </c>
      <c r="J96" s="13">
        <v>9.3000000000000007</v>
      </c>
      <c r="K96" s="13">
        <v>9.4</v>
      </c>
      <c r="L96" s="13">
        <v>0.7</v>
      </c>
      <c r="M96" s="13"/>
      <c r="N96" s="13">
        <f>(SUM(G96:K96)-MIN(G96:K96)-MAX(G96:K96))+L96-M96</f>
        <v>28.699999999999992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0.7</v>
      </c>
      <c r="U96" s="13"/>
      <c r="V96" s="13">
        <f t="shared" ref="V96:AD96" si="52">(SUM(O96:S96)-MIN(O96:S96)-MAX(O96:S96))+T96-U96</f>
        <v>0.7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1</v>
      </c>
      <c r="AC96" s="13"/>
      <c r="AD96" s="13">
        <f t="shared" si="52"/>
        <v>1</v>
      </c>
      <c r="AE96" s="13">
        <v>9.1</v>
      </c>
      <c r="AF96" s="13">
        <v>9.3000000000000007</v>
      </c>
      <c r="AG96" s="13">
        <v>9.1999999999999993</v>
      </c>
      <c r="AH96" s="13">
        <v>9.1999999999999993</v>
      </c>
      <c r="AI96" s="13">
        <v>9.1999999999999993</v>
      </c>
      <c r="AJ96" s="13">
        <v>0.7</v>
      </c>
      <c r="AK96" s="13"/>
      <c r="AL96" s="13">
        <f t="shared" ref="V96:AL109" si="53">(SUM(AE96:AI96)-MIN(AE96:AI96)-MAX(AE96:AI96))+AJ96-AK96</f>
        <v>28.299999999999997</v>
      </c>
      <c r="AM96" s="13">
        <f>AL96+AD96+V96+N96</f>
        <v>58.699999999999989</v>
      </c>
      <c r="AN96" s="13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</row>
    <row r="97" spans="1:76" ht="15.75" thickBot="1" x14ac:dyDescent="0.3">
      <c r="A97" t="s">
        <v>186</v>
      </c>
      <c r="B97">
        <f t="shared" ref="B97:B118" si="54">MAX(N97,V97,AD97,AL97)</f>
        <v>28.900000000000002</v>
      </c>
      <c r="C97" s="6">
        <v>2</v>
      </c>
      <c r="D97" s="5" t="s">
        <v>187</v>
      </c>
      <c r="E97" s="5" t="s">
        <v>188</v>
      </c>
      <c r="F97" s="5" t="s">
        <v>3</v>
      </c>
      <c r="G97" s="5">
        <v>9.4</v>
      </c>
      <c r="H97" s="5">
        <v>9.3000000000000007</v>
      </c>
      <c r="I97" s="5">
        <v>9.5</v>
      </c>
      <c r="J97" s="5">
        <v>9.3000000000000007</v>
      </c>
      <c r="K97" s="5">
        <v>9.5</v>
      </c>
      <c r="L97" s="5">
        <v>0.7</v>
      </c>
      <c r="M97" s="5"/>
      <c r="N97" s="5">
        <f t="shared" ref="N97:N118" si="55">(SUM(G97:K97)-MIN(G97:K97)-MAX(G97:K97))+L97-M97</f>
        <v>28.900000000000002</v>
      </c>
      <c r="O97" s="5">
        <v>9.4</v>
      </c>
      <c r="P97" s="5">
        <v>9.3000000000000007</v>
      </c>
      <c r="Q97" s="5">
        <v>9.3000000000000007</v>
      </c>
      <c r="R97" s="5">
        <v>9.4</v>
      </c>
      <c r="S97" s="5">
        <v>9.1999999999999993</v>
      </c>
      <c r="T97" s="5">
        <v>0.7</v>
      </c>
      <c r="U97" s="5"/>
      <c r="V97" s="5">
        <f t="shared" si="53"/>
        <v>28.700000000000006</v>
      </c>
      <c r="W97" s="5">
        <v>9.1999999999999993</v>
      </c>
      <c r="X97" s="5">
        <v>9.1999999999999993</v>
      </c>
      <c r="Y97" s="5">
        <v>9.1999999999999993</v>
      </c>
      <c r="Z97" s="5">
        <v>9.1999999999999993</v>
      </c>
      <c r="AA97" s="5">
        <v>9.1999999999999993</v>
      </c>
      <c r="AB97" s="5">
        <v>1</v>
      </c>
      <c r="AC97" s="5"/>
      <c r="AD97" s="5">
        <f t="shared" si="53"/>
        <v>28.599999999999998</v>
      </c>
      <c r="AE97" s="5">
        <v>9.4</v>
      </c>
      <c r="AF97" s="5">
        <v>9.4</v>
      </c>
      <c r="AG97" s="5">
        <v>9.4</v>
      </c>
      <c r="AH97" s="5">
        <v>9.4</v>
      </c>
      <c r="AI97" s="5">
        <v>9.4</v>
      </c>
      <c r="AJ97" s="5">
        <v>0.7</v>
      </c>
      <c r="AK97" s="5"/>
      <c r="AL97" s="5">
        <f t="shared" ref="AL97:AL118" si="56">(SUM(AE97:AI97)-MIN(AE97:AI97)-MAX(AE97:AI97))+AJ97-AK97</f>
        <v>28.900000000000002</v>
      </c>
      <c r="AM97" s="5">
        <f t="shared" ref="AM97:AM118" si="57">AL97+AD97+V97+N97</f>
        <v>115.10000000000001</v>
      </c>
      <c r="AN97" s="5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</row>
    <row r="98" spans="1:76" ht="15.75" thickBot="1" x14ac:dyDescent="0.3">
      <c r="A98" t="s">
        <v>150</v>
      </c>
      <c r="B98">
        <f t="shared" si="54"/>
        <v>28.699999999999992</v>
      </c>
      <c r="C98" s="12">
        <v>3</v>
      </c>
      <c r="D98" s="13" t="s">
        <v>189</v>
      </c>
      <c r="E98" s="13" t="s">
        <v>38</v>
      </c>
      <c r="F98" s="13" t="s">
        <v>7</v>
      </c>
      <c r="G98" s="13">
        <v>8.1</v>
      </c>
      <c r="H98" s="13">
        <v>8.3000000000000007</v>
      </c>
      <c r="I98" s="13">
        <v>8.3000000000000007</v>
      </c>
      <c r="J98" s="13">
        <v>8.1</v>
      </c>
      <c r="K98" s="13">
        <v>8.3000000000000007</v>
      </c>
      <c r="L98" s="13">
        <v>0.7</v>
      </c>
      <c r="M98" s="13"/>
      <c r="N98" s="13">
        <f t="shared" si="55"/>
        <v>25.399999999999991</v>
      </c>
      <c r="O98" s="13">
        <v>9.1999999999999993</v>
      </c>
      <c r="P98" s="13">
        <v>9.1</v>
      </c>
      <c r="Q98" s="13">
        <v>9.1999999999999993</v>
      </c>
      <c r="R98" s="13">
        <v>9.1</v>
      </c>
      <c r="S98" s="13">
        <v>9.1999999999999993</v>
      </c>
      <c r="T98" s="13">
        <v>0.7</v>
      </c>
      <c r="U98" s="13">
        <v>0.9</v>
      </c>
      <c r="V98" s="13">
        <f t="shared" ref="V98" si="58">(SUM(O98:S98)-MIN(O98:S98)-MAX(O98:S98))+T98-U98</f>
        <v>27.299999999999997</v>
      </c>
      <c r="W98" s="13">
        <v>9.1999999999999993</v>
      </c>
      <c r="X98" s="13">
        <v>9.3000000000000007</v>
      </c>
      <c r="Y98" s="13">
        <v>9.3000000000000007</v>
      </c>
      <c r="Z98" s="13">
        <v>9.1</v>
      </c>
      <c r="AA98" s="13">
        <v>9.1999999999999993</v>
      </c>
      <c r="AB98" s="13">
        <v>1</v>
      </c>
      <c r="AC98" s="13"/>
      <c r="AD98" s="13">
        <f t="shared" ref="AD98" si="59">(SUM(W98:AA98)-MIN(W98:AA98)-MAX(W98:AA98))+AB98-AC98</f>
        <v>28.699999999999992</v>
      </c>
      <c r="AE98" s="13">
        <v>9.1999999999999993</v>
      </c>
      <c r="AF98" s="13">
        <v>9.4</v>
      </c>
      <c r="AG98" s="13">
        <v>9.3000000000000007</v>
      </c>
      <c r="AH98" s="13">
        <v>9.3000000000000007</v>
      </c>
      <c r="AI98" s="13">
        <v>9.3000000000000007</v>
      </c>
      <c r="AJ98" s="13">
        <v>0.7</v>
      </c>
      <c r="AK98" s="13"/>
      <c r="AL98" s="13">
        <f t="shared" ref="AL98" si="60">(SUM(AE98:AI98)-MIN(AE98:AI98)-MAX(AE98:AI98))+AJ98-AK98</f>
        <v>28.599999999999998</v>
      </c>
      <c r="AM98" s="13">
        <f t="shared" si="57"/>
        <v>109.99999999999999</v>
      </c>
      <c r="AN98" s="13">
        <v>1</v>
      </c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</row>
    <row r="99" spans="1:76" ht="15.75" thickBot="1" x14ac:dyDescent="0.3">
      <c r="C99" s="2"/>
      <c r="D99" s="3" t="s">
        <v>190</v>
      </c>
      <c r="E99" s="3"/>
      <c r="F99" s="3"/>
      <c r="G99" s="3" t="s">
        <v>124</v>
      </c>
      <c r="H99" s="3" t="s">
        <v>125</v>
      </c>
      <c r="I99" s="3" t="s">
        <v>126</v>
      </c>
      <c r="J99" s="3" t="s">
        <v>127</v>
      </c>
      <c r="K99" s="3" t="s">
        <v>128</v>
      </c>
      <c r="L99" s="3" t="s">
        <v>129</v>
      </c>
      <c r="M99" s="3" t="s">
        <v>134</v>
      </c>
      <c r="N99" s="3" t="s">
        <v>130</v>
      </c>
      <c r="O99" s="3" t="s">
        <v>124</v>
      </c>
      <c r="P99" s="3" t="s">
        <v>125</v>
      </c>
      <c r="Q99" s="3" t="s">
        <v>126</v>
      </c>
      <c r="R99" s="3" t="s">
        <v>127</v>
      </c>
      <c r="S99" s="3" t="s">
        <v>128</v>
      </c>
      <c r="T99" s="3" t="s">
        <v>129</v>
      </c>
      <c r="U99" s="3" t="s">
        <v>134</v>
      </c>
      <c r="V99" s="3" t="s">
        <v>130</v>
      </c>
      <c r="W99" s="3" t="s">
        <v>124</v>
      </c>
      <c r="X99" s="3" t="s">
        <v>125</v>
      </c>
      <c r="Y99" s="3" t="s">
        <v>126</v>
      </c>
      <c r="Z99" s="3" t="s">
        <v>127</v>
      </c>
      <c r="AA99" s="3" t="s">
        <v>128</v>
      </c>
      <c r="AB99" s="3" t="s">
        <v>129</v>
      </c>
      <c r="AC99" s="3" t="s">
        <v>134</v>
      </c>
      <c r="AD99" s="3" t="s">
        <v>130</v>
      </c>
      <c r="AE99" s="3" t="s">
        <v>124</v>
      </c>
      <c r="AF99" s="3" t="s">
        <v>125</v>
      </c>
      <c r="AG99" s="3" t="s">
        <v>126</v>
      </c>
      <c r="AH99" s="3" t="s">
        <v>127</v>
      </c>
      <c r="AI99" s="3" t="s">
        <v>128</v>
      </c>
      <c r="AJ99" s="3" t="s">
        <v>129</v>
      </c>
      <c r="AK99" s="3" t="s">
        <v>134</v>
      </c>
      <c r="AL99" s="3" t="s">
        <v>130</v>
      </c>
      <c r="AM99" s="3" t="s">
        <v>132</v>
      </c>
      <c r="AN99" s="3" t="s">
        <v>135</v>
      </c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</row>
    <row r="100" spans="1:76" ht="15.75" thickBot="1" x14ac:dyDescent="0.3">
      <c r="C100" s="6">
        <v>1</v>
      </c>
      <c r="D100" s="5" t="s">
        <v>191</v>
      </c>
      <c r="E100" s="5" t="s">
        <v>192</v>
      </c>
      <c r="F100" s="5" t="s">
        <v>13</v>
      </c>
      <c r="G100" s="5">
        <v>9.1999999999999993</v>
      </c>
      <c r="H100" s="5">
        <v>9.1999999999999993</v>
      </c>
      <c r="I100" s="5">
        <v>9.3000000000000007</v>
      </c>
      <c r="J100" s="5">
        <v>9.1999999999999993</v>
      </c>
      <c r="K100" s="5">
        <v>9.3000000000000007</v>
      </c>
      <c r="L100" s="5">
        <v>0.7</v>
      </c>
      <c r="M100" s="5">
        <v>0.9</v>
      </c>
      <c r="N100" s="5">
        <f t="shared" si="55"/>
        <v>27.5</v>
      </c>
      <c r="O100" s="5">
        <v>9.1999999999999993</v>
      </c>
      <c r="P100" s="5">
        <v>9.1999999999999993</v>
      </c>
      <c r="Q100" s="5">
        <v>9.1</v>
      </c>
      <c r="R100" s="5">
        <v>9.3000000000000007</v>
      </c>
      <c r="S100" s="5">
        <v>9.3000000000000007</v>
      </c>
      <c r="T100" s="5">
        <v>0.7</v>
      </c>
      <c r="U100" s="5"/>
      <c r="V100" s="5">
        <f t="shared" si="53"/>
        <v>28.399999999999991</v>
      </c>
      <c r="W100" s="5">
        <v>9</v>
      </c>
      <c r="X100" s="5">
        <v>9.1</v>
      </c>
      <c r="Y100" s="5">
        <v>9.1999999999999993</v>
      </c>
      <c r="Z100" s="5">
        <v>9.1999999999999993</v>
      </c>
      <c r="AA100" s="5">
        <v>9.1</v>
      </c>
      <c r="AB100" s="5">
        <v>1</v>
      </c>
      <c r="AC100" s="5"/>
      <c r="AD100" s="5">
        <f t="shared" si="53"/>
        <v>28.400000000000002</v>
      </c>
      <c r="AE100" s="5">
        <v>9.4</v>
      </c>
      <c r="AF100" s="5">
        <v>9.4</v>
      </c>
      <c r="AG100" s="5">
        <v>9.3000000000000007</v>
      </c>
      <c r="AH100" s="5">
        <v>9.4</v>
      </c>
      <c r="AI100" s="5">
        <v>9.3000000000000007</v>
      </c>
      <c r="AJ100" s="5">
        <v>0.7</v>
      </c>
      <c r="AK100" s="5"/>
      <c r="AL100" s="5">
        <f t="shared" si="56"/>
        <v>28.8</v>
      </c>
      <c r="AM100" s="5">
        <f t="shared" si="57"/>
        <v>113.1</v>
      </c>
      <c r="AN100" s="5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</row>
    <row r="101" spans="1:76" ht="15.75" thickBot="1" x14ac:dyDescent="0.3">
      <c r="C101" s="6">
        <v>2</v>
      </c>
      <c r="D101" s="5" t="s">
        <v>193</v>
      </c>
      <c r="E101" s="5" t="s">
        <v>194</v>
      </c>
      <c r="F101" s="5" t="s">
        <v>13</v>
      </c>
      <c r="G101" s="5">
        <v>9.1999999999999993</v>
      </c>
      <c r="H101" s="5">
        <v>9.3000000000000007</v>
      </c>
      <c r="I101" s="5">
        <v>9.4</v>
      </c>
      <c r="J101" s="5">
        <v>9.5</v>
      </c>
      <c r="K101" s="5">
        <v>9.5</v>
      </c>
      <c r="L101" s="5">
        <f>L100</f>
        <v>0.7</v>
      </c>
      <c r="M101" s="5"/>
      <c r="N101" s="5">
        <f t="shared" si="55"/>
        <v>28.900000000000002</v>
      </c>
      <c r="O101" s="5">
        <v>9.1</v>
      </c>
      <c r="P101" s="5">
        <v>9.4</v>
      </c>
      <c r="Q101" s="5">
        <v>9.3000000000000007</v>
      </c>
      <c r="R101" s="5">
        <v>9.4</v>
      </c>
      <c r="S101" s="5">
        <v>9.3000000000000007</v>
      </c>
      <c r="T101" s="5">
        <f>T100</f>
        <v>0.7</v>
      </c>
      <c r="U101" s="5"/>
      <c r="V101" s="5">
        <f t="shared" si="53"/>
        <v>28.7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f>AB100</f>
        <v>1</v>
      </c>
      <c r="AC101" s="5"/>
      <c r="AD101" s="5">
        <f t="shared" si="53"/>
        <v>1</v>
      </c>
      <c r="AE101" s="5">
        <v>9.5</v>
      </c>
      <c r="AF101" s="5">
        <v>9.5</v>
      </c>
      <c r="AG101" s="5">
        <v>9.5</v>
      </c>
      <c r="AH101" s="5">
        <v>9.6</v>
      </c>
      <c r="AI101" s="5">
        <v>9.5</v>
      </c>
      <c r="AJ101" s="5">
        <f>AJ100</f>
        <v>0.7</v>
      </c>
      <c r="AK101" s="5"/>
      <c r="AL101" s="5">
        <f t="shared" si="56"/>
        <v>29.2</v>
      </c>
      <c r="AM101" s="5">
        <f t="shared" si="57"/>
        <v>87.8</v>
      </c>
      <c r="AN101" s="5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</row>
    <row r="102" spans="1:76" ht="15.75" thickBot="1" x14ac:dyDescent="0.3">
      <c r="A102" t="s">
        <v>145</v>
      </c>
      <c r="B102">
        <f t="shared" si="54"/>
        <v>28.799999999999994</v>
      </c>
      <c r="C102" s="6">
        <v>3</v>
      </c>
      <c r="D102" s="5" t="s">
        <v>195</v>
      </c>
      <c r="E102" s="5" t="s">
        <v>196</v>
      </c>
      <c r="F102" s="5" t="s">
        <v>65</v>
      </c>
      <c r="G102" s="5">
        <v>9.1999999999999993</v>
      </c>
      <c r="H102" s="5">
        <v>9.4</v>
      </c>
      <c r="I102" s="5">
        <v>9.4</v>
      </c>
      <c r="J102" s="5">
        <v>9.3000000000000007</v>
      </c>
      <c r="K102" s="5">
        <v>9.5</v>
      </c>
      <c r="L102" s="5">
        <f t="shared" ref="L102:L109" si="61">L101</f>
        <v>0.7</v>
      </c>
      <c r="M102" s="5"/>
      <c r="N102" s="5">
        <f t="shared" si="55"/>
        <v>28.799999999999994</v>
      </c>
      <c r="O102" s="5">
        <v>9.1999999999999993</v>
      </c>
      <c r="P102" s="5">
        <v>9.3000000000000007</v>
      </c>
      <c r="Q102" s="5">
        <v>9.4</v>
      </c>
      <c r="R102" s="5">
        <v>9.3000000000000007</v>
      </c>
      <c r="S102" s="5">
        <v>9.1999999999999993</v>
      </c>
      <c r="T102" s="5">
        <f t="shared" ref="T102:T109" si="62">T101</f>
        <v>0.7</v>
      </c>
      <c r="U102" s="5"/>
      <c r="V102" s="5">
        <f t="shared" si="53"/>
        <v>28.500000000000004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f t="shared" ref="AB102:AB109" si="63">AB101</f>
        <v>1</v>
      </c>
      <c r="AC102" s="5"/>
      <c r="AD102" s="5">
        <f t="shared" si="53"/>
        <v>1</v>
      </c>
      <c r="AE102" s="5">
        <v>9</v>
      </c>
      <c r="AF102" s="5">
        <v>9.3000000000000007</v>
      </c>
      <c r="AG102" s="5">
        <v>9.1</v>
      </c>
      <c r="AH102" s="5">
        <v>9.1</v>
      </c>
      <c r="AI102" s="5">
        <v>9.1</v>
      </c>
      <c r="AJ102" s="5">
        <f t="shared" ref="AJ102:AJ109" si="64">AJ101</f>
        <v>0.7</v>
      </c>
      <c r="AK102" s="5">
        <v>0.9</v>
      </c>
      <c r="AL102" s="5">
        <f t="shared" si="56"/>
        <v>27.1</v>
      </c>
      <c r="AM102" s="5">
        <f t="shared" si="57"/>
        <v>85.4</v>
      </c>
      <c r="AN102" s="5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</row>
    <row r="103" spans="1:76" ht="15.75" thickBot="1" x14ac:dyDescent="0.3">
      <c r="C103" s="6">
        <v>4</v>
      </c>
      <c r="D103" s="5" t="s">
        <v>197</v>
      </c>
      <c r="E103" s="5" t="s">
        <v>198</v>
      </c>
      <c r="F103" s="5" t="s">
        <v>13</v>
      </c>
      <c r="G103" s="5">
        <v>9.1</v>
      </c>
      <c r="H103" s="5">
        <v>9.1999999999999993</v>
      </c>
      <c r="I103" s="5">
        <v>9.3000000000000007</v>
      </c>
      <c r="J103" s="5">
        <v>9.1999999999999993</v>
      </c>
      <c r="K103" s="5">
        <v>9.4</v>
      </c>
      <c r="L103" s="5">
        <f t="shared" si="61"/>
        <v>0.7</v>
      </c>
      <c r="M103" s="5"/>
      <c r="N103" s="5">
        <f t="shared" si="55"/>
        <v>28.399999999999995</v>
      </c>
      <c r="O103" s="5">
        <v>9.1999999999999993</v>
      </c>
      <c r="P103" s="5">
        <v>9.1999999999999993</v>
      </c>
      <c r="Q103" s="5">
        <v>9.1999999999999993</v>
      </c>
      <c r="R103" s="5">
        <v>9.3000000000000007</v>
      </c>
      <c r="S103" s="5">
        <v>9.1999999999999993</v>
      </c>
      <c r="T103" s="5">
        <f t="shared" si="62"/>
        <v>0.7</v>
      </c>
      <c r="U103" s="5"/>
      <c r="V103" s="5">
        <f t="shared" si="53"/>
        <v>28.29999999999999</v>
      </c>
      <c r="W103" s="5">
        <v>9.4</v>
      </c>
      <c r="X103" s="5">
        <v>9.3000000000000007</v>
      </c>
      <c r="Y103" s="5">
        <v>9.3000000000000007</v>
      </c>
      <c r="Z103" s="5">
        <v>9.4</v>
      </c>
      <c r="AA103" s="5">
        <v>9.5</v>
      </c>
      <c r="AB103" s="5">
        <f t="shared" si="63"/>
        <v>1</v>
      </c>
      <c r="AC103" s="5"/>
      <c r="AD103" s="5">
        <f t="shared" si="53"/>
        <v>29.100000000000009</v>
      </c>
      <c r="AE103" s="5">
        <v>9.4</v>
      </c>
      <c r="AF103" s="5">
        <v>9.5</v>
      </c>
      <c r="AG103" s="5">
        <v>9.5</v>
      </c>
      <c r="AH103" s="5">
        <v>9.5</v>
      </c>
      <c r="AI103" s="5">
        <v>9.4</v>
      </c>
      <c r="AJ103" s="5">
        <f t="shared" si="64"/>
        <v>0.7</v>
      </c>
      <c r="AK103" s="5"/>
      <c r="AL103" s="5">
        <f t="shared" si="56"/>
        <v>29.099999999999998</v>
      </c>
      <c r="AM103" s="5">
        <f t="shared" si="57"/>
        <v>114.89999999999999</v>
      </c>
      <c r="AN103" s="5">
        <v>2</v>
      </c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</row>
    <row r="104" spans="1:76" ht="15.75" thickBot="1" x14ac:dyDescent="0.3">
      <c r="C104" s="6">
        <v>5</v>
      </c>
      <c r="D104" s="5" t="s">
        <v>199</v>
      </c>
      <c r="E104" s="5" t="s">
        <v>200</v>
      </c>
      <c r="F104" s="5" t="s">
        <v>3</v>
      </c>
      <c r="G104" s="5">
        <v>9.1</v>
      </c>
      <c r="H104" s="5">
        <v>9.3000000000000007</v>
      </c>
      <c r="I104" s="5">
        <v>9.1999999999999993</v>
      </c>
      <c r="J104" s="5">
        <v>9.1999999999999993</v>
      </c>
      <c r="K104" s="5">
        <v>9.4</v>
      </c>
      <c r="L104" s="5">
        <f t="shared" si="61"/>
        <v>0.7</v>
      </c>
      <c r="M104" s="5"/>
      <c r="N104" s="5">
        <f t="shared" si="55"/>
        <v>28.399999999999995</v>
      </c>
      <c r="O104" s="5">
        <v>9</v>
      </c>
      <c r="P104" s="5">
        <v>9.1</v>
      </c>
      <c r="Q104" s="5">
        <v>9.1</v>
      </c>
      <c r="R104" s="5">
        <v>9.1999999999999993</v>
      </c>
      <c r="S104" s="5">
        <v>9.1</v>
      </c>
      <c r="T104" s="5">
        <f t="shared" si="62"/>
        <v>0.7</v>
      </c>
      <c r="U104" s="5">
        <v>0.9</v>
      </c>
      <c r="V104" s="5">
        <f t="shared" si="53"/>
        <v>27.100000000000009</v>
      </c>
      <c r="W104" s="5">
        <v>9</v>
      </c>
      <c r="X104" s="5">
        <v>9</v>
      </c>
      <c r="Y104" s="5">
        <v>9.1</v>
      </c>
      <c r="Z104" s="5">
        <v>9.4</v>
      </c>
      <c r="AA104" s="5">
        <v>9.1999999999999993</v>
      </c>
      <c r="AB104" s="5">
        <f t="shared" si="63"/>
        <v>1</v>
      </c>
      <c r="AC104" s="5"/>
      <c r="AD104" s="5">
        <f t="shared" si="53"/>
        <v>28.300000000000004</v>
      </c>
      <c r="AE104" s="5">
        <v>9.1999999999999993</v>
      </c>
      <c r="AF104" s="5">
        <v>9.4</v>
      </c>
      <c r="AG104" s="5">
        <v>9.1999999999999993</v>
      </c>
      <c r="AH104" s="5">
        <v>9.1999999999999993</v>
      </c>
      <c r="AI104" s="5">
        <v>9.3000000000000007</v>
      </c>
      <c r="AJ104" s="5">
        <f t="shared" si="64"/>
        <v>0.7</v>
      </c>
      <c r="AK104" s="5"/>
      <c r="AL104" s="5">
        <f t="shared" si="56"/>
        <v>28.399999999999995</v>
      </c>
      <c r="AM104" s="5">
        <f t="shared" si="57"/>
        <v>112.2</v>
      </c>
      <c r="AN104" s="5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</row>
    <row r="105" spans="1:76" ht="15.75" thickBot="1" x14ac:dyDescent="0.3">
      <c r="A105" t="s">
        <v>201</v>
      </c>
      <c r="B105">
        <f t="shared" si="54"/>
        <v>1</v>
      </c>
      <c r="C105" s="6">
        <v>6</v>
      </c>
      <c r="D105" s="5" t="s">
        <v>202</v>
      </c>
      <c r="E105" s="5" t="s">
        <v>90</v>
      </c>
      <c r="F105" s="5" t="s">
        <v>55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f t="shared" si="61"/>
        <v>0.7</v>
      </c>
      <c r="M105" s="3"/>
      <c r="N105" s="3">
        <f t="shared" si="55"/>
        <v>0.7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f t="shared" si="62"/>
        <v>0.7</v>
      </c>
      <c r="U105" s="3"/>
      <c r="V105" s="3">
        <f t="shared" si="53"/>
        <v>0.7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f t="shared" si="63"/>
        <v>1</v>
      </c>
      <c r="AC105" s="3"/>
      <c r="AD105" s="3">
        <f t="shared" si="53"/>
        <v>1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f t="shared" si="64"/>
        <v>0.7</v>
      </c>
      <c r="AK105" s="3"/>
      <c r="AL105" s="3">
        <f t="shared" si="56"/>
        <v>0.7</v>
      </c>
      <c r="AM105" s="3">
        <f t="shared" si="57"/>
        <v>3.0999999999999996</v>
      </c>
      <c r="AN105" s="3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</row>
    <row r="106" spans="1:76" ht="15.75" thickBot="1" x14ac:dyDescent="0.3">
      <c r="C106" s="6">
        <v>7</v>
      </c>
      <c r="D106" s="5" t="s">
        <v>203</v>
      </c>
      <c r="E106" s="5" t="s">
        <v>107</v>
      </c>
      <c r="F106" s="5" t="s">
        <v>3</v>
      </c>
      <c r="G106" s="5">
        <v>9.5</v>
      </c>
      <c r="H106" s="5">
        <v>9.4</v>
      </c>
      <c r="I106" s="5">
        <v>9.5</v>
      </c>
      <c r="J106" s="5">
        <v>9.5</v>
      </c>
      <c r="K106" s="5">
        <v>9.6</v>
      </c>
      <c r="L106" s="5">
        <f t="shared" si="61"/>
        <v>0.7</v>
      </c>
      <c r="M106" s="5"/>
      <c r="N106" s="5">
        <f t="shared" si="55"/>
        <v>29.2</v>
      </c>
      <c r="O106" s="5">
        <v>9.5</v>
      </c>
      <c r="P106" s="5">
        <v>9.5</v>
      </c>
      <c r="Q106" s="5">
        <v>9.4</v>
      </c>
      <c r="R106" s="5">
        <v>9.3000000000000007</v>
      </c>
      <c r="S106" s="5">
        <v>9.3000000000000007</v>
      </c>
      <c r="T106" s="5">
        <f t="shared" si="62"/>
        <v>0.7</v>
      </c>
      <c r="U106" s="5"/>
      <c r="V106" s="5">
        <f t="shared" si="53"/>
        <v>28.900000000000002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f t="shared" si="63"/>
        <v>1</v>
      </c>
      <c r="AC106" s="5"/>
      <c r="AD106" s="5">
        <f t="shared" si="53"/>
        <v>1</v>
      </c>
      <c r="AE106" s="5">
        <v>9.4</v>
      </c>
      <c r="AF106" s="5">
        <v>9.4</v>
      </c>
      <c r="AG106" s="5">
        <v>9.3000000000000007</v>
      </c>
      <c r="AH106" s="5">
        <v>9.3000000000000007</v>
      </c>
      <c r="AI106" s="5">
        <v>9.4</v>
      </c>
      <c r="AJ106" s="5">
        <f t="shared" si="64"/>
        <v>0.7</v>
      </c>
      <c r="AK106" s="5">
        <v>0.9</v>
      </c>
      <c r="AL106" s="5">
        <f t="shared" si="56"/>
        <v>27.900000000000002</v>
      </c>
      <c r="AM106" s="5">
        <f t="shared" si="57"/>
        <v>87</v>
      </c>
      <c r="AN106" s="5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</row>
    <row r="107" spans="1:76" ht="15.75" thickBot="1" x14ac:dyDescent="0.3">
      <c r="A107" t="s">
        <v>204</v>
      </c>
      <c r="B107">
        <f t="shared" si="54"/>
        <v>29.3</v>
      </c>
      <c r="C107" s="6">
        <v>8</v>
      </c>
      <c r="D107" s="5" t="s">
        <v>205</v>
      </c>
      <c r="E107" s="5" t="s">
        <v>206</v>
      </c>
      <c r="F107" s="5" t="s">
        <v>10</v>
      </c>
      <c r="G107" s="5">
        <v>9.5</v>
      </c>
      <c r="H107" s="5">
        <v>9.5</v>
      </c>
      <c r="I107" s="5">
        <v>9.6</v>
      </c>
      <c r="J107" s="5">
        <v>9.4</v>
      </c>
      <c r="K107" s="5">
        <v>9.6</v>
      </c>
      <c r="L107" s="5">
        <f t="shared" si="61"/>
        <v>0.7</v>
      </c>
      <c r="M107" s="5"/>
      <c r="N107" s="5">
        <f t="shared" si="55"/>
        <v>29.3</v>
      </c>
      <c r="O107" s="5">
        <v>9.3000000000000007</v>
      </c>
      <c r="P107" s="5">
        <v>9.4</v>
      </c>
      <c r="Q107" s="5">
        <v>9.5</v>
      </c>
      <c r="R107" s="5">
        <v>9.3000000000000007</v>
      </c>
      <c r="S107" s="5">
        <v>9.3000000000000007</v>
      </c>
      <c r="T107" s="5">
        <f t="shared" si="62"/>
        <v>0.7</v>
      </c>
      <c r="U107" s="5"/>
      <c r="V107" s="5">
        <f t="shared" si="53"/>
        <v>28.7</v>
      </c>
      <c r="W107" s="5">
        <v>9</v>
      </c>
      <c r="X107" s="5">
        <v>9</v>
      </c>
      <c r="Y107" s="5">
        <v>9.1</v>
      </c>
      <c r="Z107" s="5">
        <v>9.1999999999999993</v>
      </c>
      <c r="AA107" s="5">
        <v>9.1</v>
      </c>
      <c r="AB107" s="5">
        <f t="shared" si="63"/>
        <v>1</v>
      </c>
      <c r="AC107" s="5"/>
      <c r="AD107" s="5">
        <f t="shared" si="53"/>
        <v>28.2</v>
      </c>
      <c r="AE107" s="5">
        <v>9.3000000000000007</v>
      </c>
      <c r="AF107" s="5">
        <v>9.3000000000000007</v>
      </c>
      <c r="AG107" s="5">
        <v>9.3000000000000007</v>
      </c>
      <c r="AH107" s="5">
        <v>9.4</v>
      </c>
      <c r="AI107" s="5">
        <v>9.3000000000000007</v>
      </c>
      <c r="AJ107" s="5">
        <f t="shared" si="64"/>
        <v>0.7</v>
      </c>
      <c r="AK107" s="5"/>
      <c r="AL107" s="5">
        <f t="shared" si="56"/>
        <v>28.600000000000012</v>
      </c>
      <c r="AM107" s="5">
        <f t="shared" si="57"/>
        <v>114.80000000000001</v>
      </c>
      <c r="AN107" s="5">
        <v>3</v>
      </c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</row>
    <row r="108" spans="1:76" ht="15.75" thickBot="1" x14ac:dyDescent="0.3">
      <c r="A108" t="s">
        <v>204</v>
      </c>
      <c r="B108">
        <f t="shared" si="54"/>
        <v>29.400000000000002</v>
      </c>
      <c r="C108" s="6">
        <v>9</v>
      </c>
      <c r="D108" s="5" t="s">
        <v>207</v>
      </c>
      <c r="E108" s="5" t="s">
        <v>208</v>
      </c>
      <c r="F108" s="5" t="s">
        <v>10</v>
      </c>
      <c r="G108" s="5">
        <v>9.5</v>
      </c>
      <c r="H108" s="5">
        <v>9.6</v>
      </c>
      <c r="I108" s="5">
        <v>9.6</v>
      </c>
      <c r="J108" s="5">
        <v>9.5</v>
      </c>
      <c r="K108" s="5">
        <v>9.6</v>
      </c>
      <c r="L108" s="5">
        <f t="shared" si="61"/>
        <v>0.7</v>
      </c>
      <c r="M108" s="5"/>
      <c r="N108" s="5">
        <f t="shared" si="55"/>
        <v>29.400000000000002</v>
      </c>
      <c r="O108" s="5">
        <v>9.4</v>
      </c>
      <c r="P108" s="5">
        <v>9.3000000000000007</v>
      </c>
      <c r="Q108" s="5">
        <v>9.6</v>
      </c>
      <c r="R108" s="5">
        <v>9.5</v>
      </c>
      <c r="S108" s="5">
        <v>9.4</v>
      </c>
      <c r="T108" s="5">
        <f t="shared" si="62"/>
        <v>0.7</v>
      </c>
      <c r="U108" s="5"/>
      <c r="V108" s="5">
        <f t="shared" si="53"/>
        <v>29.000000000000004</v>
      </c>
      <c r="W108" s="5">
        <v>9.3000000000000007</v>
      </c>
      <c r="X108" s="5">
        <v>9.1999999999999993</v>
      </c>
      <c r="Y108" s="5">
        <v>9.3000000000000007</v>
      </c>
      <c r="Z108" s="5">
        <v>9.3000000000000007</v>
      </c>
      <c r="AA108" s="5">
        <v>9.3000000000000007</v>
      </c>
      <c r="AB108" s="5">
        <f t="shared" si="63"/>
        <v>1</v>
      </c>
      <c r="AC108" s="5"/>
      <c r="AD108" s="5">
        <f t="shared" si="53"/>
        <v>28.900000000000002</v>
      </c>
      <c r="AE108" s="5">
        <v>9.6</v>
      </c>
      <c r="AF108" s="5">
        <v>9.5</v>
      </c>
      <c r="AG108" s="5">
        <v>9.6</v>
      </c>
      <c r="AH108" s="5">
        <v>9.3000000000000007</v>
      </c>
      <c r="AI108" s="5">
        <v>9.4</v>
      </c>
      <c r="AJ108" s="5">
        <f t="shared" si="64"/>
        <v>0.7</v>
      </c>
      <c r="AK108" s="5"/>
      <c r="AL108" s="5">
        <f t="shared" si="56"/>
        <v>29.199999999999992</v>
      </c>
      <c r="AM108" s="5">
        <f t="shared" si="57"/>
        <v>116.5</v>
      </c>
      <c r="AN108" s="5">
        <v>1</v>
      </c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</row>
    <row r="109" spans="1:76" ht="15.75" thickBot="1" x14ac:dyDescent="0.3">
      <c r="C109" s="6">
        <v>10</v>
      </c>
      <c r="D109" s="5" t="s">
        <v>209</v>
      </c>
      <c r="E109" s="5" t="s">
        <v>48</v>
      </c>
      <c r="F109" s="5" t="s">
        <v>3</v>
      </c>
      <c r="G109" s="5">
        <v>9.4</v>
      </c>
      <c r="H109" s="5">
        <v>9.4</v>
      </c>
      <c r="I109" s="5">
        <v>9.3000000000000007</v>
      </c>
      <c r="J109" s="5">
        <v>9.4</v>
      </c>
      <c r="K109" s="5">
        <v>9.6</v>
      </c>
      <c r="L109" s="5">
        <f t="shared" si="61"/>
        <v>0.7</v>
      </c>
      <c r="M109" s="5"/>
      <c r="N109" s="5">
        <f t="shared" si="55"/>
        <v>28.899999999999995</v>
      </c>
      <c r="O109" s="5">
        <v>9</v>
      </c>
      <c r="P109" s="5">
        <v>9.1</v>
      </c>
      <c r="Q109" s="5">
        <v>9.1999999999999993</v>
      </c>
      <c r="R109" s="5">
        <v>9.1999999999999993</v>
      </c>
      <c r="S109" s="5">
        <v>9.3000000000000007</v>
      </c>
      <c r="T109" s="5">
        <f t="shared" si="62"/>
        <v>0.7</v>
      </c>
      <c r="U109" s="5">
        <v>0.9</v>
      </c>
      <c r="V109" s="5">
        <f t="shared" si="53"/>
        <v>27.299999999999997</v>
      </c>
      <c r="W109" s="5">
        <v>9.1999999999999993</v>
      </c>
      <c r="X109" s="5">
        <v>9.1</v>
      </c>
      <c r="Y109" s="5">
        <v>9.3000000000000007</v>
      </c>
      <c r="Z109" s="5">
        <v>9.1999999999999993</v>
      </c>
      <c r="AA109" s="5">
        <v>9.3000000000000007</v>
      </c>
      <c r="AB109" s="5">
        <f t="shared" si="63"/>
        <v>1</v>
      </c>
      <c r="AC109" s="5"/>
      <c r="AD109" s="5">
        <f t="shared" si="53"/>
        <v>28.699999999999992</v>
      </c>
      <c r="AE109" s="5">
        <v>9.3000000000000007</v>
      </c>
      <c r="AF109" s="5">
        <v>9.3000000000000007</v>
      </c>
      <c r="AG109" s="5">
        <v>9.1999999999999993</v>
      </c>
      <c r="AH109" s="5">
        <v>9.4</v>
      </c>
      <c r="AI109" s="5">
        <v>9.3000000000000007</v>
      </c>
      <c r="AJ109" s="5">
        <f t="shared" si="64"/>
        <v>0.7</v>
      </c>
      <c r="AK109" s="5"/>
      <c r="AL109" s="5">
        <f t="shared" si="56"/>
        <v>28.599999999999998</v>
      </c>
      <c r="AM109" s="5">
        <f t="shared" si="57"/>
        <v>113.49999999999999</v>
      </c>
      <c r="AN109" s="5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</row>
    <row r="110" spans="1:76" ht="15.75" thickBot="1" x14ac:dyDescent="0.3">
      <c r="C110" s="2"/>
      <c r="D110" s="3" t="s">
        <v>210</v>
      </c>
      <c r="E110" s="3"/>
      <c r="F110" s="3"/>
      <c r="G110" s="3" t="s">
        <v>124</v>
      </c>
      <c r="H110" s="3" t="s">
        <v>125</v>
      </c>
      <c r="I110" s="3" t="s">
        <v>126</v>
      </c>
      <c r="J110" s="3" t="s">
        <v>127</v>
      </c>
      <c r="K110" s="3" t="s">
        <v>128</v>
      </c>
      <c r="L110" s="3" t="s">
        <v>129</v>
      </c>
      <c r="M110" s="3" t="s">
        <v>134</v>
      </c>
      <c r="N110" s="3" t="s">
        <v>130</v>
      </c>
      <c r="O110" s="3" t="s">
        <v>124</v>
      </c>
      <c r="P110" s="3" t="s">
        <v>125</v>
      </c>
      <c r="Q110" s="3" t="s">
        <v>126</v>
      </c>
      <c r="R110" s="3" t="s">
        <v>127</v>
      </c>
      <c r="S110" s="3" t="s">
        <v>128</v>
      </c>
      <c r="T110" s="3" t="s">
        <v>129</v>
      </c>
      <c r="U110" s="3" t="s">
        <v>134</v>
      </c>
      <c r="V110" s="3" t="s">
        <v>130</v>
      </c>
      <c r="W110" s="3" t="s">
        <v>124</v>
      </c>
      <c r="X110" s="3" t="s">
        <v>125</v>
      </c>
      <c r="Y110" s="3" t="s">
        <v>126</v>
      </c>
      <c r="Z110" s="3" t="s">
        <v>127</v>
      </c>
      <c r="AA110" s="3" t="s">
        <v>128</v>
      </c>
      <c r="AB110" s="3" t="s">
        <v>129</v>
      </c>
      <c r="AC110" s="3" t="s">
        <v>134</v>
      </c>
      <c r="AD110" s="3" t="s">
        <v>130</v>
      </c>
      <c r="AE110" s="3" t="s">
        <v>124</v>
      </c>
      <c r="AF110" s="3" t="s">
        <v>125</v>
      </c>
      <c r="AG110" s="3" t="s">
        <v>126</v>
      </c>
      <c r="AH110" s="3" t="s">
        <v>127</v>
      </c>
      <c r="AI110" s="3" t="s">
        <v>128</v>
      </c>
      <c r="AJ110" s="3" t="s">
        <v>129</v>
      </c>
      <c r="AK110" s="3" t="s">
        <v>134</v>
      </c>
      <c r="AL110" s="3" t="s">
        <v>130</v>
      </c>
      <c r="AM110" s="3" t="s">
        <v>132</v>
      </c>
      <c r="AN110" s="3" t="s">
        <v>135</v>
      </c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</row>
    <row r="111" spans="1:76" ht="15.75" thickBot="1" x14ac:dyDescent="0.3">
      <c r="A111" t="s">
        <v>211</v>
      </c>
      <c r="B111">
        <f t="shared" si="54"/>
        <v>29.5</v>
      </c>
      <c r="C111" s="6">
        <v>1</v>
      </c>
      <c r="D111" s="5" t="s">
        <v>212</v>
      </c>
      <c r="E111" s="5" t="s">
        <v>44</v>
      </c>
      <c r="F111" s="5" t="s">
        <v>26</v>
      </c>
      <c r="G111" s="5">
        <v>9.4</v>
      </c>
      <c r="H111" s="5">
        <v>9.5</v>
      </c>
      <c r="I111" s="5">
        <v>9.4</v>
      </c>
      <c r="J111" s="5">
        <v>9.5</v>
      </c>
      <c r="K111" s="5">
        <v>9.5</v>
      </c>
      <c r="L111" s="5">
        <v>1.1000000000000001</v>
      </c>
      <c r="M111" s="5"/>
      <c r="N111" s="5">
        <f t="shared" si="55"/>
        <v>29.5</v>
      </c>
      <c r="O111" s="5">
        <v>9.1999999999999993</v>
      </c>
      <c r="P111" s="5">
        <v>9.3000000000000007</v>
      </c>
      <c r="Q111" s="5">
        <v>9.1999999999999993</v>
      </c>
      <c r="R111" s="5">
        <v>9.1999999999999993</v>
      </c>
      <c r="S111" s="5">
        <v>9.1999999999999993</v>
      </c>
      <c r="T111" s="5">
        <v>1.1000000000000001</v>
      </c>
      <c r="U111" s="5">
        <v>0.9</v>
      </c>
      <c r="V111" s="5">
        <f t="shared" ref="V111" si="65">(SUM(O111:S111)-MIN(O111:S111)-MAX(O111:S111))+T111-U111</f>
        <v>27.799999999999994</v>
      </c>
      <c r="W111" s="5">
        <v>9.3000000000000007</v>
      </c>
      <c r="X111" s="5">
        <v>9.4</v>
      </c>
      <c r="Y111" s="5">
        <v>9.4</v>
      </c>
      <c r="Z111" s="5">
        <v>9.4</v>
      </c>
      <c r="AA111" s="5">
        <v>9.5</v>
      </c>
      <c r="AB111" s="5">
        <v>1.2</v>
      </c>
      <c r="AC111" s="5"/>
      <c r="AD111" s="5">
        <f t="shared" ref="AD111" si="66">(SUM(W111:AA111)-MIN(W111:AA111)-MAX(W111:AA111))+AB111-AC111</f>
        <v>29.400000000000002</v>
      </c>
      <c r="AE111" s="5">
        <v>9.1999999999999993</v>
      </c>
      <c r="AF111" s="5">
        <v>9.1</v>
      </c>
      <c r="AG111" s="5">
        <v>9.1999999999999993</v>
      </c>
      <c r="AH111" s="5">
        <v>9.1999999999999993</v>
      </c>
      <c r="AI111" s="5">
        <v>9.1999999999999993</v>
      </c>
      <c r="AJ111" s="5">
        <v>1.3</v>
      </c>
      <c r="AK111" s="5"/>
      <c r="AL111" s="5">
        <f t="shared" ref="AL111" si="67">(SUM(AE111:AI111)-MIN(AE111:AI111)-MAX(AE111:AI111))+AJ111-AK111</f>
        <v>28.899999999999991</v>
      </c>
      <c r="AM111" s="5">
        <f t="shared" ref="AM111" si="68">AL111+AD111+V111+N111</f>
        <v>115.6</v>
      </c>
      <c r="AN111" s="5">
        <v>1</v>
      </c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</row>
    <row r="112" spans="1:76" ht="15.75" thickBot="1" x14ac:dyDescent="0.3">
      <c r="C112" s="2"/>
      <c r="D112" s="3" t="s">
        <v>213</v>
      </c>
      <c r="E112" s="3"/>
      <c r="F112" s="3"/>
      <c r="G112" s="3" t="s">
        <v>124</v>
      </c>
      <c r="H112" s="3" t="s">
        <v>125</v>
      </c>
      <c r="I112" s="3" t="s">
        <v>126</v>
      </c>
      <c r="J112" s="3" t="s">
        <v>127</v>
      </c>
      <c r="K112" s="3" t="s">
        <v>128</v>
      </c>
      <c r="L112" s="3" t="s">
        <v>129</v>
      </c>
      <c r="M112" s="3" t="s">
        <v>134</v>
      </c>
      <c r="N112" s="3" t="s">
        <v>130</v>
      </c>
      <c r="O112" s="3" t="s">
        <v>124</v>
      </c>
      <c r="P112" s="3" t="s">
        <v>125</v>
      </c>
      <c r="Q112" s="3" t="s">
        <v>126</v>
      </c>
      <c r="R112" s="3" t="s">
        <v>127</v>
      </c>
      <c r="S112" s="3" t="s">
        <v>128</v>
      </c>
      <c r="T112" s="3" t="s">
        <v>129</v>
      </c>
      <c r="U112" s="3" t="s">
        <v>134</v>
      </c>
      <c r="V112" s="3" t="s">
        <v>130</v>
      </c>
      <c r="W112" s="3" t="s">
        <v>124</v>
      </c>
      <c r="X112" s="3" t="s">
        <v>125</v>
      </c>
      <c r="Y112" s="3" t="s">
        <v>126</v>
      </c>
      <c r="Z112" s="3" t="s">
        <v>127</v>
      </c>
      <c r="AA112" s="3" t="s">
        <v>128</v>
      </c>
      <c r="AB112" s="3" t="s">
        <v>129</v>
      </c>
      <c r="AC112" s="3" t="s">
        <v>134</v>
      </c>
      <c r="AD112" s="3" t="s">
        <v>130</v>
      </c>
      <c r="AE112" s="3" t="s">
        <v>124</v>
      </c>
      <c r="AF112" s="3" t="s">
        <v>125</v>
      </c>
      <c r="AG112" s="3" t="s">
        <v>126</v>
      </c>
      <c r="AH112" s="3" t="s">
        <v>127</v>
      </c>
      <c r="AI112" s="3" t="s">
        <v>128</v>
      </c>
      <c r="AJ112" s="3" t="s">
        <v>129</v>
      </c>
      <c r="AK112" s="3" t="s">
        <v>134</v>
      </c>
      <c r="AL112" s="3" t="s">
        <v>130</v>
      </c>
      <c r="AM112" s="3" t="s">
        <v>132</v>
      </c>
      <c r="AN112" s="3" t="s">
        <v>135</v>
      </c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</row>
    <row r="113" spans="1:76" ht="15.75" thickBot="1" x14ac:dyDescent="0.3">
      <c r="A113" t="s">
        <v>161</v>
      </c>
      <c r="B113">
        <f t="shared" si="54"/>
        <v>28.899999999999995</v>
      </c>
      <c r="C113" s="6">
        <v>1</v>
      </c>
      <c r="D113" s="5" t="s">
        <v>68</v>
      </c>
      <c r="E113" s="5" t="s">
        <v>214</v>
      </c>
      <c r="F113" s="5" t="s">
        <v>3</v>
      </c>
      <c r="G113" s="5">
        <v>8.9</v>
      </c>
      <c r="H113" s="5">
        <v>8.9</v>
      </c>
      <c r="I113" s="5">
        <v>9</v>
      </c>
      <c r="J113" s="5">
        <v>8.9</v>
      </c>
      <c r="K113" s="5">
        <v>9.1</v>
      </c>
      <c r="L113" s="5">
        <v>1.1000000000000001</v>
      </c>
      <c r="M113" s="5">
        <v>0.3</v>
      </c>
      <c r="N113" s="5">
        <f t="shared" si="55"/>
        <v>27.600000000000005</v>
      </c>
      <c r="O113" s="5">
        <v>9</v>
      </c>
      <c r="P113" s="5">
        <v>9</v>
      </c>
      <c r="Q113" s="5">
        <v>9</v>
      </c>
      <c r="R113" s="5">
        <v>9</v>
      </c>
      <c r="S113" s="5">
        <v>9</v>
      </c>
      <c r="T113" s="5">
        <v>1.1000000000000001</v>
      </c>
      <c r="U113" s="5">
        <v>0.9</v>
      </c>
      <c r="V113" s="5">
        <f t="shared" ref="V113:V118" si="69">(SUM(O113:S113)-MIN(O113:S113)-MAX(O113:S113))+T113-U113</f>
        <v>27.200000000000003</v>
      </c>
      <c r="W113" s="5">
        <v>9.1999999999999993</v>
      </c>
      <c r="X113" s="5">
        <v>9.1</v>
      </c>
      <c r="Y113" s="5">
        <v>9.3000000000000007</v>
      </c>
      <c r="Z113" s="5">
        <v>9.1999999999999993</v>
      </c>
      <c r="AA113" s="5">
        <v>9.4</v>
      </c>
      <c r="AB113" s="5">
        <v>1.2</v>
      </c>
      <c r="AC113" s="5"/>
      <c r="AD113" s="5">
        <f t="shared" ref="AD113:AD118" si="70">(SUM(W113:AA113)-MIN(W113:AA113)-MAX(W113:AA113))+AB113-AC113</f>
        <v>28.899999999999995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1.3</v>
      </c>
      <c r="AK113" s="5"/>
      <c r="AL113" s="5">
        <f t="shared" si="56"/>
        <v>1.3</v>
      </c>
      <c r="AM113" s="5">
        <f t="shared" si="57"/>
        <v>85</v>
      </c>
      <c r="AN113" s="5">
        <v>2</v>
      </c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</row>
    <row r="114" spans="1:76" ht="15.75" thickBot="1" x14ac:dyDescent="0.3">
      <c r="A114" t="s">
        <v>204</v>
      </c>
      <c r="B114">
        <f t="shared" si="54"/>
        <v>29</v>
      </c>
      <c r="C114" s="6">
        <v>2</v>
      </c>
      <c r="D114" s="5" t="s">
        <v>215</v>
      </c>
      <c r="E114" s="5" t="s">
        <v>216</v>
      </c>
      <c r="F114" s="5" t="s">
        <v>10</v>
      </c>
      <c r="G114" s="5">
        <v>9</v>
      </c>
      <c r="H114" s="5">
        <v>9.1999999999999993</v>
      </c>
      <c r="I114" s="5">
        <v>9.1</v>
      </c>
      <c r="J114" s="5">
        <v>9</v>
      </c>
      <c r="K114" s="5">
        <v>9.3000000000000007</v>
      </c>
      <c r="L114" s="5">
        <v>1.1000000000000001</v>
      </c>
      <c r="M114" s="5">
        <v>0.9</v>
      </c>
      <c r="N114" s="5">
        <f t="shared" si="55"/>
        <v>27.499999999999996</v>
      </c>
      <c r="O114" s="5">
        <v>9.1999999999999993</v>
      </c>
      <c r="P114" s="5">
        <v>9.1999999999999993</v>
      </c>
      <c r="Q114" s="5">
        <v>9.3000000000000007</v>
      </c>
      <c r="R114" s="5">
        <v>9</v>
      </c>
      <c r="S114" s="5">
        <v>9.1999999999999993</v>
      </c>
      <c r="T114" s="5">
        <v>1.1000000000000001</v>
      </c>
      <c r="U114" s="5"/>
      <c r="V114" s="5">
        <f t="shared" si="69"/>
        <v>28.700000000000006</v>
      </c>
      <c r="W114" s="5">
        <v>9.1999999999999993</v>
      </c>
      <c r="X114" s="5">
        <v>9.1999999999999993</v>
      </c>
      <c r="Y114" s="5">
        <v>9.1999999999999993</v>
      </c>
      <c r="Z114" s="5">
        <v>9.1</v>
      </c>
      <c r="AA114" s="5">
        <v>9.3000000000000007</v>
      </c>
      <c r="AB114" s="5">
        <v>1.2</v>
      </c>
      <c r="AC114" s="5"/>
      <c r="AD114" s="5">
        <f t="shared" si="70"/>
        <v>28.799999999999997</v>
      </c>
      <c r="AE114" s="5">
        <v>9.1999999999999993</v>
      </c>
      <c r="AF114" s="5">
        <v>9.1999999999999993</v>
      </c>
      <c r="AG114" s="5">
        <v>9.1999999999999993</v>
      </c>
      <c r="AH114" s="5">
        <v>9.3000000000000007</v>
      </c>
      <c r="AI114" s="5">
        <v>9.3000000000000007</v>
      </c>
      <c r="AJ114" s="5">
        <v>1.3</v>
      </c>
      <c r="AK114" s="5"/>
      <c r="AL114" s="5">
        <f t="shared" si="56"/>
        <v>29</v>
      </c>
      <c r="AM114" s="5">
        <f t="shared" si="57"/>
        <v>114</v>
      </c>
      <c r="AN114" s="5">
        <v>1</v>
      </c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</row>
    <row r="115" spans="1:76" ht="15.75" thickBot="1" x14ac:dyDescent="0.3">
      <c r="A115" t="s">
        <v>179</v>
      </c>
      <c r="B115">
        <f t="shared" si="54"/>
        <v>1.3</v>
      </c>
      <c r="C115" s="6">
        <v>3</v>
      </c>
      <c r="D115" s="5" t="s">
        <v>31</v>
      </c>
      <c r="E115" s="5" t="s">
        <v>217</v>
      </c>
      <c r="F115" s="5" t="s">
        <v>55</v>
      </c>
      <c r="G115" s="3"/>
      <c r="H115" s="3"/>
      <c r="I115" s="3"/>
      <c r="J115" s="3"/>
      <c r="K115" s="3"/>
      <c r="L115" s="3">
        <v>1.1000000000000001</v>
      </c>
      <c r="M115" s="3"/>
      <c r="N115" s="3">
        <f t="shared" si="55"/>
        <v>1.1000000000000001</v>
      </c>
      <c r="O115" s="3"/>
      <c r="P115" s="3"/>
      <c r="Q115" s="3"/>
      <c r="R115" s="3"/>
      <c r="S115" s="3"/>
      <c r="T115" s="3">
        <v>1.1000000000000001</v>
      </c>
      <c r="U115" s="3"/>
      <c r="V115" s="3">
        <f t="shared" ref="V115:AD115" si="71">(SUM(O115:S115)-MIN(O115:S115)-MAX(O115:S115))+T115-U115</f>
        <v>1.1000000000000001</v>
      </c>
      <c r="W115" s="3"/>
      <c r="X115" s="3"/>
      <c r="Y115" s="3"/>
      <c r="Z115" s="3"/>
      <c r="AA115" s="3"/>
      <c r="AB115" s="3">
        <v>1.2</v>
      </c>
      <c r="AC115" s="3"/>
      <c r="AD115" s="3">
        <f t="shared" si="71"/>
        <v>1.2</v>
      </c>
      <c r="AE115" s="3"/>
      <c r="AF115" s="3"/>
      <c r="AG115" s="3"/>
      <c r="AH115" s="3"/>
      <c r="AI115" s="3"/>
      <c r="AJ115" s="3">
        <v>1.3</v>
      </c>
      <c r="AK115" s="3"/>
      <c r="AL115" s="3">
        <f t="shared" si="56"/>
        <v>1.3</v>
      </c>
      <c r="AM115" s="3">
        <f t="shared" si="57"/>
        <v>4.7</v>
      </c>
      <c r="AN115" s="3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</row>
    <row r="116" spans="1:76" ht="15.75" thickBot="1" x14ac:dyDescent="0.3">
      <c r="C116" s="2"/>
      <c r="D116" s="3" t="s">
        <v>218</v>
      </c>
      <c r="E116" s="3"/>
      <c r="F116" s="3"/>
      <c r="G116" s="3" t="s">
        <v>124</v>
      </c>
      <c r="H116" s="3" t="s">
        <v>125</v>
      </c>
      <c r="I116" s="3" t="s">
        <v>126</v>
      </c>
      <c r="J116" s="3" t="s">
        <v>127</v>
      </c>
      <c r="K116" s="3" t="s">
        <v>128</v>
      </c>
      <c r="L116" s="3" t="s">
        <v>129</v>
      </c>
      <c r="M116" s="3" t="s">
        <v>134</v>
      </c>
      <c r="N116" s="3" t="s">
        <v>130</v>
      </c>
      <c r="O116" s="3" t="s">
        <v>124</v>
      </c>
      <c r="P116" s="3" t="s">
        <v>125</v>
      </c>
      <c r="Q116" s="3" t="s">
        <v>126</v>
      </c>
      <c r="R116" s="3" t="s">
        <v>127</v>
      </c>
      <c r="S116" s="3" t="s">
        <v>128</v>
      </c>
      <c r="T116" s="3" t="s">
        <v>129</v>
      </c>
      <c r="U116" s="3" t="s">
        <v>134</v>
      </c>
      <c r="V116" s="3" t="s">
        <v>130</v>
      </c>
      <c r="W116" s="3" t="s">
        <v>124</v>
      </c>
      <c r="X116" s="3" t="s">
        <v>125</v>
      </c>
      <c r="Y116" s="3" t="s">
        <v>126</v>
      </c>
      <c r="Z116" s="3" t="s">
        <v>127</v>
      </c>
      <c r="AA116" s="3" t="s">
        <v>128</v>
      </c>
      <c r="AB116" s="3" t="s">
        <v>129</v>
      </c>
      <c r="AC116" s="3" t="s">
        <v>134</v>
      </c>
      <c r="AD116" s="3" t="s">
        <v>130</v>
      </c>
      <c r="AE116" s="3" t="s">
        <v>124</v>
      </c>
      <c r="AF116" s="3" t="s">
        <v>125</v>
      </c>
      <c r="AG116" s="3" t="s">
        <v>126</v>
      </c>
      <c r="AH116" s="3" t="s">
        <v>127</v>
      </c>
      <c r="AI116" s="3" t="s">
        <v>128</v>
      </c>
      <c r="AJ116" s="3" t="s">
        <v>129</v>
      </c>
      <c r="AK116" s="3" t="s">
        <v>134</v>
      </c>
      <c r="AL116" s="3" t="s">
        <v>130</v>
      </c>
      <c r="AM116" s="3" t="s">
        <v>132</v>
      </c>
      <c r="AN116" s="3" t="s">
        <v>135</v>
      </c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</row>
    <row r="117" spans="1:76" ht="15.75" thickBot="1" x14ac:dyDescent="0.3">
      <c r="A117" t="s">
        <v>211</v>
      </c>
      <c r="B117">
        <f t="shared" si="54"/>
        <v>28.8</v>
      </c>
      <c r="C117" s="6">
        <v>1</v>
      </c>
      <c r="D117" s="5" t="s">
        <v>219</v>
      </c>
      <c r="E117" s="5" t="s">
        <v>25</v>
      </c>
      <c r="F117" s="5" t="s">
        <v>26</v>
      </c>
      <c r="G117" s="5">
        <v>8.8000000000000007</v>
      </c>
      <c r="H117" s="5">
        <v>8.9</v>
      </c>
      <c r="I117" s="5">
        <v>8.9</v>
      </c>
      <c r="J117" s="5">
        <v>8.9</v>
      </c>
      <c r="K117" s="5">
        <v>9</v>
      </c>
      <c r="L117" s="5">
        <v>1.1000000000000001</v>
      </c>
      <c r="M117" s="5"/>
      <c r="N117" s="5">
        <f t="shared" si="55"/>
        <v>27.800000000000004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1.1000000000000001</v>
      </c>
      <c r="U117" s="5"/>
      <c r="V117" s="5">
        <f t="shared" si="69"/>
        <v>1.1000000000000001</v>
      </c>
      <c r="W117" s="5">
        <v>9.1</v>
      </c>
      <c r="X117" s="5">
        <v>9.1</v>
      </c>
      <c r="Y117" s="5">
        <v>9.1999999999999993</v>
      </c>
      <c r="Z117" s="5">
        <v>9.3000000000000007</v>
      </c>
      <c r="AA117" s="5">
        <v>9.5</v>
      </c>
      <c r="AB117" s="5">
        <v>1.2</v>
      </c>
      <c r="AC117" s="5"/>
      <c r="AD117" s="5">
        <f t="shared" si="70"/>
        <v>28.8</v>
      </c>
      <c r="AE117" s="5">
        <v>9</v>
      </c>
      <c r="AF117" s="5">
        <v>9.3000000000000007</v>
      </c>
      <c r="AG117" s="5">
        <v>9.1</v>
      </c>
      <c r="AH117" s="5">
        <v>9.1</v>
      </c>
      <c r="AI117" s="5">
        <v>9.1999999999999993</v>
      </c>
      <c r="AJ117" s="5">
        <v>1.3</v>
      </c>
      <c r="AK117" s="5"/>
      <c r="AL117" s="5">
        <f t="shared" si="56"/>
        <v>28.700000000000003</v>
      </c>
      <c r="AM117" s="5">
        <f t="shared" si="57"/>
        <v>86.4</v>
      </c>
      <c r="AN117" s="5">
        <v>2</v>
      </c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</row>
    <row r="118" spans="1:76" ht="15.75" thickBot="1" x14ac:dyDescent="0.3">
      <c r="A118" t="s">
        <v>186</v>
      </c>
      <c r="B118">
        <f t="shared" si="54"/>
        <v>29.900000000000002</v>
      </c>
      <c r="C118" s="6">
        <v>2</v>
      </c>
      <c r="D118" s="5" t="s">
        <v>220</v>
      </c>
      <c r="E118" s="5" t="s">
        <v>221</v>
      </c>
      <c r="F118" s="5" t="s">
        <v>3</v>
      </c>
      <c r="G118" s="5">
        <v>9.6999999999999993</v>
      </c>
      <c r="H118" s="5">
        <v>9.5</v>
      </c>
      <c r="I118" s="5">
        <v>9.6</v>
      </c>
      <c r="J118" s="5">
        <v>9.6</v>
      </c>
      <c r="K118" s="5">
        <v>9.6</v>
      </c>
      <c r="L118" s="5">
        <v>1.1000000000000001</v>
      </c>
      <c r="M118" s="5"/>
      <c r="N118" s="5">
        <f t="shared" si="55"/>
        <v>29.900000000000002</v>
      </c>
      <c r="O118" s="5">
        <v>9.3000000000000007</v>
      </c>
      <c r="P118" s="5">
        <v>9.3000000000000007</v>
      </c>
      <c r="Q118" s="5">
        <v>9.4</v>
      </c>
      <c r="R118" s="5">
        <v>9.4</v>
      </c>
      <c r="S118" s="5">
        <v>9.4</v>
      </c>
      <c r="T118" s="5">
        <v>1.1000000000000001</v>
      </c>
      <c r="U118" s="5"/>
      <c r="V118" s="5">
        <f t="shared" si="69"/>
        <v>29.200000000000003</v>
      </c>
      <c r="W118" s="5">
        <v>9.4</v>
      </c>
      <c r="X118" s="5">
        <v>9.4</v>
      </c>
      <c r="Y118" s="5">
        <v>9.4</v>
      </c>
      <c r="Z118" s="5">
        <v>9.4</v>
      </c>
      <c r="AA118" s="5">
        <v>9.4</v>
      </c>
      <c r="AB118" s="5">
        <v>1.2</v>
      </c>
      <c r="AC118" s="5"/>
      <c r="AD118" s="5">
        <f t="shared" si="70"/>
        <v>29.400000000000002</v>
      </c>
      <c r="AE118" s="5">
        <v>9.4</v>
      </c>
      <c r="AF118" s="5">
        <v>9.4</v>
      </c>
      <c r="AG118" s="5">
        <v>9.4</v>
      </c>
      <c r="AH118" s="5">
        <v>9.5</v>
      </c>
      <c r="AI118" s="5">
        <v>9.3000000000000007</v>
      </c>
      <c r="AJ118" s="5">
        <v>1.3</v>
      </c>
      <c r="AK118" s="5"/>
      <c r="AL118" s="5">
        <f t="shared" si="56"/>
        <v>29.500000000000004</v>
      </c>
      <c r="AM118" s="5">
        <f t="shared" si="57"/>
        <v>118.00000000000001</v>
      </c>
      <c r="AN118" s="5">
        <v>1</v>
      </c>
      <c r="AO118" s="4"/>
      <c r="AP118" s="4"/>
    </row>
    <row r="119" spans="1:76" ht="15.75" thickBot="1" x14ac:dyDescent="0.3">
      <c r="C119" s="2"/>
      <c r="D119" s="3" t="s">
        <v>222</v>
      </c>
      <c r="E119" s="3"/>
      <c r="F119" s="3"/>
      <c r="G119" s="3" t="s">
        <v>124</v>
      </c>
      <c r="H119" s="3" t="s">
        <v>125</v>
      </c>
      <c r="I119" s="3" t="s">
        <v>126</v>
      </c>
      <c r="J119" s="3" t="s">
        <v>127</v>
      </c>
      <c r="K119" s="3" t="s">
        <v>128</v>
      </c>
      <c r="L119" s="3" t="s">
        <v>129</v>
      </c>
      <c r="M119" s="3" t="s">
        <v>134</v>
      </c>
      <c r="N119" s="3" t="s">
        <v>130</v>
      </c>
      <c r="O119" s="3" t="s">
        <v>124</v>
      </c>
      <c r="P119" s="3" t="s">
        <v>125</v>
      </c>
      <c r="Q119" s="3" t="s">
        <v>126</v>
      </c>
      <c r="R119" s="3" t="s">
        <v>127</v>
      </c>
      <c r="S119" s="3" t="s">
        <v>128</v>
      </c>
      <c r="T119" s="3" t="s">
        <v>129</v>
      </c>
      <c r="U119" s="3" t="s">
        <v>134</v>
      </c>
      <c r="V119" s="3" t="s">
        <v>130</v>
      </c>
      <c r="W119" s="3" t="s">
        <v>124</v>
      </c>
      <c r="X119" s="3" t="s">
        <v>125</v>
      </c>
      <c r="Y119" s="3" t="s">
        <v>126</v>
      </c>
      <c r="Z119" s="3" t="s">
        <v>127</v>
      </c>
      <c r="AA119" s="3" t="s">
        <v>128</v>
      </c>
      <c r="AB119" s="3" t="s">
        <v>129</v>
      </c>
      <c r="AC119" s="3" t="s">
        <v>134</v>
      </c>
      <c r="AD119" s="3" t="s">
        <v>130</v>
      </c>
      <c r="AE119" s="3" t="s">
        <v>124</v>
      </c>
      <c r="AF119" s="3" t="s">
        <v>125</v>
      </c>
      <c r="AG119" s="3" t="s">
        <v>126</v>
      </c>
      <c r="AH119" s="3" t="s">
        <v>127</v>
      </c>
      <c r="AI119" s="3" t="s">
        <v>128</v>
      </c>
      <c r="AJ119" s="3" t="s">
        <v>129</v>
      </c>
      <c r="AK119" s="3" t="s">
        <v>134</v>
      </c>
      <c r="AL119" s="3" t="s">
        <v>130</v>
      </c>
      <c r="AM119" s="3" t="s">
        <v>132</v>
      </c>
      <c r="AN119" s="3" t="s">
        <v>135</v>
      </c>
      <c r="AO119" s="4"/>
      <c r="AP119" s="4"/>
    </row>
    <row r="120" spans="1:76" ht="15.75" thickBot="1" x14ac:dyDescent="0.3">
      <c r="A120" t="s">
        <v>161</v>
      </c>
      <c r="B120">
        <f>MAX(N120,V120,AD120,AL120)</f>
        <v>29.099999999999998</v>
      </c>
      <c r="C120" s="6">
        <v>1</v>
      </c>
      <c r="D120" s="5" t="s">
        <v>223</v>
      </c>
      <c r="E120" s="5" t="s">
        <v>50</v>
      </c>
      <c r="F120" s="5" t="s">
        <v>3</v>
      </c>
      <c r="G120" s="5">
        <v>9.3000000000000007</v>
      </c>
      <c r="H120" s="5">
        <v>9.3000000000000007</v>
      </c>
      <c r="I120" s="5">
        <v>9.3000000000000007</v>
      </c>
      <c r="J120" s="5">
        <v>9.1999999999999993</v>
      </c>
      <c r="K120" s="5">
        <v>9.4</v>
      </c>
      <c r="L120" s="5">
        <v>0.7</v>
      </c>
      <c r="M120" s="5"/>
      <c r="N120" s="5">
        <f>(SUM(G120:K120)-MIN(G120:K120)-MAX(G120:K120))+L120-M120</f>
        <v>28.599999999999998</v>
      </c>
      <c r="O120" s="5">
        <v>9</v>
      </c>
      <c r="P120" s="5">
        <v>9.1</v>
      </c>
      <c r="Q120" s="5">
        <v>9.1</v>
      </c>
      <c r="R120" s="5">
        <v>8.9</v>
      </c>
      <c r="S120" s="5">
        <v>9.1</v>
      </c>
      <c r="T120" s="5">
        <v>0.7</v>
      </c>
      <c r="U120" s="5"/>
      <c r="V120" s="5">
        <f t="shared" ref="V120:AD120" si="72">(SUM(O120:S120)-MIN(O120:S120)-MAX(O120:S120))+T120-U120</f>
        <v>27.900000000000002</v>
      </c>
      <c r="W120" s="5">
        <v>9.1</v>
      </c>
      <c r="X120" s="5">
        <v>9.1</v>
      </c>
      <c r="Y120" s="5">
        <v>9.1999999999999993</v>
      </c>
      <c r="Z120" s="5">
        <v>9.3000000000000007</v>
      </c>
      <c r="AA120" s="5">
        <v>9.1</v>
      </c>
      <c r="AB120" s="5">
        <v>1</v>
      </c>
      <c r="AC120" s="5"/>
      <c r="AD120" s="5">
        <f t="shared" si="72"/>
        <v>28.400000000000002</v>
      </c>
      <c r="AE120" s="5">
        <v>9.4</v>
      </c>
      <c r="AF120" s="5">
        <v>9.4</v>
      </c>
      <c r="AG120" s="5">
        <v>9.5</v>
      </c>
      <c r="AH120" s="5">
        <v>9.5</v>
      </c>
      <c r="AI120" s="5">
        <v>9.5</v>
      </c>
      <c r="AJ120" s="5">
        <v>0.7</v>
      </c>
      <c r="AK120" s="5"/>
      <c r="AL120" s="5">
        <f t="shared" ref="V120:AL132" si="73">(SUM(AE120:AI120)-MIN(AE120:AI120)-MAX(AE120:AI120))+AJ120-AK120</f>
        <v>29.099999999999998</v>
      </c>
      <c r="AM120" s="5">
        <f>AL120+AD120+V120+N120</f>
        <v>114</v>
      </c>
      <c r="AN120" s="5">
        <v>1</v>
      </c>
      <c r="AO120" s="4"/>
      <c r="AP120" s="4"/>
    </row>
    <row r="121" spans="1:76" ht="15.75" thickBot="1" x14ac:dyDescent="0.3">
      <c r="A121" t="s">
        <v>146</v>
      </c>
      <c r="B121">
        <f t="shared" ref="B121:B129" si="74">MAX(N121,V121,AD121,AL121)</f>
        <v>1</v>
      </c>
      <c r="C121" s="6">
        <v>2</v>
      </c>
      <c r="D121" s="5" t="s">
        <v>224</v>
      </c>
      <c r="E121" s="5" t="s">
        <v>225</v>
      </c>
      <c r="F121" s="5" t="s">
        <v>65</v>
      </c>
      <c r="G121" s="3"/>
      <c r="H121" s="3"/>
      <c r="I121" s="3"/>
      <c r="J121" s="3"/>
      <c r="K121" s="3"/>
      <c r="L121" s="3">
        <v>0.7</v>
      </c>
      <c r="M121" s="3"/>
      <c r="N121" s="3">
        <f t="shared" ref="N121:N132" si="75">(SUM(G121:K121)-MIN(G121:K121)-MAX(G121:K121))+L121-M121</f>
        <v>0.7</v>
      </c>
      <c r="O121" s="3"/>
      <c r="P121" s="3"/>
      <c r="Q121" s="3"/>
      <c r="R121" s="3"/>
      <c r="S121" s="3"/>
      <c r="T121" s="3">
        <v>0.7</v>
      </c>
      <c r="U121" s="3"/>
      <c r="V121" s="3">
        <f t="shared" si="73"/>
        <v>0.7</v>
      </c>
      <c r="W121" s="3"/>
      <c r="X121" s="3"/>
      <c r="Y121" s="3"/>
      <c r="Z121" s="3"/>
      <c r="AA121" s="3"/>
      <c r="AB121" s="3">
        <v>1</v>
      </c>
      <c r="AC121" s="3"/>
      <c r="AD121" s="3">
        <f t="shared" si="73"/>
        <v>1</v>
      </c>
      <c r="AE121" s="3"/>
      <c r="AF121" s="3"/>
      <c r="AG121" s="3"/>
      <c r="AH121" s="3"/>
      <c r="AI121" s="3"/>
      <c r="AJ121" s="3">
        <v>0.7</v>
      </c>
      <c r="AK121" s="3"/>
      <c r="AL121" s="3">
        <f t="shared" ref="AL121:AL132" si="76">(SUM(AE121:AI121)-MIN(AE121:AI121)-MAX(AE121:AI121))+AJ121-AK121</f>
        <v>0.7</v>
      </c>
      <c r="AM121" s="3">
        <f t="shared" ref="AM121:AM132" si="77">AL121+AD121+V121+N121</f>
        <v>3.0999999999999996</v>
      </c>
      <c r="AN121" s="3"/>
      <c r="AO121" s="4"/>
      <c r="AP121" s="4"/>
    </row>
    <row r="122" spans="1:76" ht="15.75" thickBot="1" x14ac:dyDescent="0.3">
      <c r="C122" s="2"/>
      <c r="D122" s="3" t="s">
        <v>226</v>
      </c>
      <c r="E122" s="3"/>
      <c r="F122" s="3"/>
      <c r="G122" s="3" t="s">
        <v>124</v>
      </c>
      <c r="H122" s="3" t="s">
        <v>125</v>
      </c>
      <c r="I122" s="3" t="s">
        <v>126</v>
      </c>
      <c r="J122" s="3" t="s">
        <v>127</v>
      </c>
      <c r="K122" s="3" t="s">
        <v>128</v>
      </c>
      <c r="L122" s="3" t="s">
        <v>129</v>
      </c>
      <c r="M122" s="3" t="s">
        <v>134</v>
      </c>
      <c r="N122" s="3" t="s">
        <v>130</v>
      </c>
      <c r="O122" s="3" t="s">
        <v>124</v>
      </c>
      <c r="P122" s="3" t="s">
        <v>125</v>
      </c>
      <c r="Q122" s="3" t="s">
        <v>126</v>
      </c>
      <c r="R122" s="3" t="s">
        <v>127</v>
      </c>
      <c r="S122" s="3" t="s">
        <v>128</v>
      </c>
      <c r="T122" s="3" t="s">
        <v>129</v>
      </c>
      <c r="U122" s="3" t="s">
        <v>134</v>
      </c>
      <c r="V122" s="3" t="s">
        <v>130</v>
      </c>
      <c r="W122" s="3" t="s">
        <v>124</v>
      </c>
      <c r="X122" s="3" t="s">
        <v>125</v>
      </c>
      <c r="Y122" s="3" t="s">
        <v>126</v>
      </c>
      <c r="Z122" s="3" t="s">
        <v>127</v>
      </c>
      <c r="AA122" s="3" t="s">
        <v>128</v>
      </c>
      <c r="AB122" s="3" t="s">
        <v>129</v>
      </c>
      <c r="AC122" s="3" t="s">
        <v>134</v>
      </c>
      <c r="AD122" s="3" t="s">
        <v>130</v>
      </c>
      <c r="AE122" s="3" t="s">
        <v>124</v>
      </c>
      <c r="AF122" s="3" t="s">
        <v>125</v>
      </c>
      <c r="AG122" s="3" t="s">
        <v>126</v>
      </c>
      <c r="AH122" s="3" t="s">
        <v>127</v>
      </c>
      <c r="AI122" s="3" t="s">
        <v>128</v>
      </c>
      <c r="AJ122" s="3" t="s">
        <v>129</v>
      </c>
      <c r="AK122" s="3" t="s">
        <v>134</v>
      </c>
      <c r="AL122" s="3" t="s">
        <v>130</v>
      </c>
      <c r="AM122" s="3" t="s">
        <v>132</v>
      </c>
      <c r="AN122" s="3" t="s">
        <v>135</v>
      </c>
      <c r="AO122" s="4"/>
      <c r="AP122" s="4"/>
    </row>
    <row r="123" spans="1:76" ht="15.75" thickBot="1" x14ac:dyDescent="0.3">
      <c r="A123" t="s">
        <v>204</v>
      </c>
      <c r="B123">
        <f t="shared" si="74"/>
        <v>30.099999999999998</v>
      </c>
      <c r="C123" s="6">
        <v>1</v>
      </c>
      <c r="D123" s="5" t="s">
        <v>227</v>
      </c>
      <c r="E123" s="5" t="s">
        <v>228</v>
      </c>
      <c r="F123" s="5" t="s">
        <v>10</v>
      </c>
      <c r="G123" s="5">
        <v>9.1999999999999993</v>
      </c>
      <c r="H123" s="5">
        <v>9.1</v>
      </c>
      <c r="I123" s="5">
        <v>9.1999999999999993</v>
      </c>
      <c r="J123" s="5">
        <v>9.1999999999999993</v>
      </c>
      <c r="K123" s="5">
        <v>9.3000000000000007</v>
      </c>
      <c r="L123" s="5">
        <v>1.3</v>
      </c>
      <c r="M123" s="5"/>
      <c r="N123" s="5">
        <f t="shared" si="75"/>
        <v>28.9</v>
      </c>
      <c r="O123" s="5">
        <v>9.3000000000000007</v>
      </c>
      <c r="P123" s="5">
        <v>9.1999999999999993</v>
      </c>
      <c r="Q123" s="5">
        <v>9.4</v>
      </c>
      <c r="R123" s="5">
        <v>9.3000000000000007</v>
      </c>
      <c r="S123" s="5">
        <v>9.3000000000000007</v>
      </c>
      <c r="T123" s="5">
        <v>1.3</v>
      </c>
      <c r="U123" s="5"/>
      <c r="V123" s="5">
        <f t="shared" si="73"/>
        <v>29.2</v>
      </c>
      <c r="W123" s="5">
        <v>8.5</v>
      </c>
      <c r="X123" s="5">
        <v>8.4</v>
      </c>
      <c r="Y123" s="5">
        <v>8.6</v>
      </c>
      <c r="Z123" s="5">
        <v>8.1999999999999993</v>
      </c>
      <c r="AA123" s="5">
        <v>8.5</v>
      </c>
      <c r="AB123" s="5">
        <v>1.3</v>
      </c>
      <c r="AC123" s="5"/>
      <c r="AD123" s="5">
        <f t="shared" si="73"/>
        <v>26.7</v>
      </c>
      <c r="AE123" s="5">
        <v>9.6</v>
      </c>
      <c r="AF123" s="5">
        <v>9.6</v>
      </c>
      <c r="AG123" s="5">
        <v>9.6</v>
      </c>
      <c r="AH123" s="5">
        <v>9.6</v>
      </c>
      <c r="AI123" s="5">
        <v>9.6</v>
      </c>
      <c r="AJ123" s="5">
        <v>1.3</v>
      </c>
      <c r="AK123" s="5"/>
      <c r="AL123" s="5">
        <f t="shared" si="76"/>
        <v>30.099999999999998</v>
      </c>
      <c r="AM123" s="5">
        <f t="shared" si="77"/>
        <v>114.9</v>
      </c>
      <c r="AN123" s="5">
        <v>1</v>
      </c>
      <c r="AO123" s="4"/>
      <c r="AP123" s="4"/>
    </row>
    <row r="124" spans="1:76" ht="15.75" thickBot="1" x14ac:dyDescent="0.3">
      <c r="A124" t="s">
        <v>186</v>
      </c>
      <c r="B124">
        <f t="shared" si="74"/>
        <v>29.500000000000004</v>
      </c>
      <c r="C124" s="6">
        <v>2</v>
      </c>
      <c r="D124" s="5" t="s">
        <v>229</v>
      </c>
      <c r="E124" s="5" t="s">
        <v>2</v>
      </c>
      <c r="F124" s="5" t="s">
        <v>3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1.3</v>
      </c>
      <c r="M124" s="5"/>
      <c r="N124" s="5">
        <f t="shared" si="75"/>
        <v>1.3</v>
      </c>
      <c r="O124" s="5">
        <v>9.1</v>
      </c>
      <c r="P124" s="5">
        <v>9.3000000000000007</v>
      </c>
      <c r="Q124" s="5">
        <v>9.1999999999999993</v>
      </c>
      <c r="R124" s="5">
        <v>9.1999999999999993</v>
      </c>
      <c r="S124" s="5">
        <v>9.4</v>
      </c>
      <c r="T124" s="5">
        <v>1.3</v>
      </c>
      <c r="U124" s="5">
        <v>0.3</v>
      </c>
      <c r="V124" s="5">
        <f t="shared" si="73"/>
        <v>28.699999999999996</v>
      </c>
      <c r="W124" s="5">
        <v>9.4</v>
      </c>
      <c r="X124" s="5">
        <v>9.4</v>
      </c>
      <c r="Y124" s="5">
        <v>9.3000000000000007</v>
      </c>
      <c r="Z124" s="5">
        <v>9.4</v>
      </c>
      <c r="AA124" s="5">
        <v>9.5</v>
      </c>
      <c r="AB124" s="5">
        <v>1.3</v>
      </c>
      <c r="AC124" s="5"/>
      <c r="AD124" s="5">
        <f t="shared" si="73"/>
        <v>29.500000000000004</v>
      </c>
      <c r="AE124" s="5">
        <v>9.4</v>
      </c>
      <c r="AF124" s="5">
        <v>9.4</v>
      </c>
      <c r="AG124" s="5">
        <v>9.4</v>
      </c>
      <c r="AH124" s="5">
        <v>9.4</v>
      </c>
      <c r="AI124" s="5">
        <v>9.5</v>
      </c>
      <c r="AJ124" s="5">
        <v>1.3</v>
      </c>
      <c r="AK124" s="5"/>
      <c r="AL124" s="5">
        <f t="shared" si="76"/>
        <v>29.500000000000004</v>
      </c>
      <c r="AM124" s="5">
        <f t="shared" si="77"/>
        <v>89</v>
      </c>
      <c r="AN124" s="5">
        <v>2</v>
      </c>
      <c r="AO124" s="4"/>
      <c r="AP124" s="4"/>
    </row>
    <row r="125" spans="1:76" ht="15.75" thickBot="1" x14ac:dyDescent="0.3">
      <c r="C125" s="2"/>
      <c r="D125" s="3" t="s">
        <v>230</v>
      </c>
      <c r="E125" s="3"/>
      <c r="F125" s="3"/>
      <c r="G125" s="3" t="s">
        <v>124</v>
      </c>
      <c r="H125" s="3" t="s">
        <v>125</v>
      </c>
      <c r="I125" s="3" t="s">
        <v>126</v>
      </c>
      <c r="J125" s="3" t="s">
        <v>127</v>
      </c>
      <c r="K125" s="3" t="s">
        <v>128</v>
      </c>
      <c r="L125" s="3" t="s">
        <v>129</v>
      </c>
      <c r="M125" s="3" t="s">
        <v>134</v>
      </c>
      <c r="N125" s="3" t="s">
        <v>130</v>
      </c>
      <c r="O125" s="3" t="s">
        <v>124</v>
      </c>
      <c r="P125" s="3" t="s">
        <v>125</v>
      </c>
      <c r="Q125" s="3" t="s">
        <v>126</v>
      </c>
      <c r="R125" s="3" t="s">
        <v>127</v>
      </c>
      <c r="S125" s="3" t="s">
        <v>128</v>
      </c>
      <c r="T125" s="3" t="s">
        <v>129</v>
      </c>
      <c r="U125" s="3" t="s">
        <v>134</v>
      </c>
      <c r="V125" s="3" t="s">
        <v>130</v>
      </c>
      <c r="W125" s="3" t="s">
        <v>124</v>
      </c>
      <c r="X125" s="3" t="s">
        <v>125</v>
      </c>
      <c r="Y125" s="3" t="s">
        <v>126</v>
      </c>
      <c r="Z125" s="3" t="s">
        <v>127</v>
      </c>
      <c r="AA125" s="3" t="s">
        <v>128</v>
      </c>
      <c r="AB125" s="3" t="s">
        <v>129</v>
      </c>
      <c r="AC125" s="3" t="s">
        <v>134</v>
      </c>
      <c r="AD125" s="3" t="s">
        <v>130</v>
      </c>
      <c r="AE125" s="3" t="s">
        <v>124</v>
      </c>
      <c r="AF125" s="3" t="s">
        <v>125</v>
      </c>
      <c r="AG125" s="3" t="s">
        <v>126</v>
      </c>
      <c r="AH125" s="3" t="s">
        <v>127</v>
      </c>
      <c r="AI125" s="3" t="s">
        <v>128</v>
      </c>
      <c r="AJ125" s="3" t="s">
        <v>129</v>
      </c>
      <c r="AK125" s="3" t="s">
        <v>134</v>
      </c>
      <c r="AL125" s="3" t="s">
        <v>130</v>
      </c>
      <c r="AM125" s="3" t="s">
        <v>132</v>
      </c>
      <c r="AN125" s="3" t="s">
        <v>135</v>
      </c>
      <c r="AO125" s="4"/>
      <c r="AP125" s="4"/>
    </row>
    <row r="126" spans="1:76" ht="15.75" thickBot="1" x14ac:dyDescent="0.3">
      <c r="C126" s="6">
        <v>1</v>
      </c>
      <c r="D126" s="5" t="s">
        <v>231</v>
      </c>
      <c r="E126" s="5" t="s">
        <v>232</v>
      </c>
      <c r="F126" s="5" t="s">
        <v>13</v>
      </c>
      <c r="G126" s="5">
        <v>9.4</v>
      </c>
      <c r="H126" s="5">
        <v>9.5</v>
      </c>
      <c r="I126" s="5">
        <v>9.4</v>
      </c>
      <c r="J126" s="5">
        <v>9.3000000000000007</v>
      </c>
      <c r="K126" s="5">
        <v>9.5</v>
      </c>
      <c r="L126" s="5">
        <v>1.3</v>
      </c>
      <c r="M126" s="5">
        <v>0.9</v>
      </c>
      <c r="N126" s="5">
        <f t="shared" si="75"/>
        <v>28.7</v>
      </c>
      <c r="O126" s="5">
        <v>9.5</v>
      </c>
      <c r="P126" s="5">
        <v>9.5</v>
      </c>
      <c r="Q126" s="5">
        <v>9.6</v>
      </c>
      <c r="R126" s="5">
        <v>9.4</v>
      </c>
      <c r="S126" s="5">
        <v>9.5</v>
      </c>
      <c r="T126" s="5">
        <v>1.3</v>
      </c>
      <c r="U126" s="5"/>
      <c r="V126" s="5">
        <f t="shared" si="73"/>
        <v>29.8</v>
      </c>
      <c r="W126" s="5">
        <v>9.5</v>
      </c>
      <c r="X126" s="5">
        <v>9.6</v>
      </c>
      <c r="Y126" s="5">
        <v>9.4</v>
      </c>
      <c r="Z126" s="5">
        <v>9.5</v>
      </c>
      <c r="AA126" s="5">
        <v>9.6</v>
      </c>
      <c r="AB126" s="5">
        <v>1.3</v>
      </c>
      <c r="AC126" s="5"/>
      <c r="AD126" s="5">
        <f t="shared" si="73"/>
        <v>29.900000000000002</v>
      </c>
      <c r="AE126" s="5">
        <v>9.6</v>
      </c>
      <c r="AF126" s="5">
        <v>9.6</v>
      </c>
      <c r="AG126" s="5">
        <v>9.5</v>
      </c>
      <c r="AH126" s="5">
        <v>9.5</v>
      </c>
      <c r="AI126" s="5">
        <v>9.6</v>
      </c>
      <c r="AJ126" s="5">
        <v>1.3</v>
      </c>
      <c r="AK126" s="5"/>
      <c r="AL126" s="5">
        <f t="shared" si="76"/>
        <v>30.000000000000004</v>
      </c>
      <c r="AM126" s="5">
        <f t="shared" si="77"/>
        <v>118.4</v>
      </c>
      <c r="AN126" s="5">
        <v>2</v>
      </c>
      <c r="AO126" s="4"/>
      <c r="AP126" s="4"/>
    </row>
    <row r="127" spans="1:76" ht="15.75" thickBot="1" x14ac:dyDescent="0.3">
      <c r="A127" t="s">
        <v>211</v>
      </c>
      <c r="B127">
        <f t="shared" si="74"/>
        <v>30.099999999999998</v>
      </c>
      <c r="C127" s="6">
        <v>2</v>
      </c>
      <c r="D127" s="5" t="s">
        <v>102</v>
      </c>
      <c r="E127" s="5" t="s">
        <v>74</v>
      </c>
      <c r="F127" s="5" t="s">
        <v>26</v>
      </c>
      <c r="G127" s="5">
        <v>9.4</v>
      </c>
      <c r="H127" s="5">
        <v>9.3000000000000007</v>
      </c>
      <c r="I127" s="5">
        <v>9.4</v>
      </c>
      <c r="J127" s="5">
        <v>9.4</v>
      </c>
      <c r="K127" s="5">
        <v>9.3000000000000007</v>
      </c>
      <c r="L127" s="5">
        <v>1.3</v>
      </c>
      <c r="M127" s="5"/>
      <c r="N127" s="5">
        <f t="shared" si="75"/>
        <v>29.400000000000002</v>
      </c>
      <c r="O127" s="5">
        <v>9.4</v>
      </c>
      <c r="P127" s="5">
        <v>9.1999999999999993</v>
      </c>
      <c r="Q127" s="5">
        <v>9.3000000000000007</v>
      </c>
      <c r="R127" s="5">
        <v>9.3000000000000007</v>
      </c>
      <c r="S127" s="5">
        <v>9.5</v>
      </c>
      <c r="T127" s="5">
        <v>1.3</v>
      </c>
      <c r="U127" s="5">
        <v>0.3</v>
      </c>
      <c r="V127" s="5">
        <f t="shared" si="73"/>
        <v>29</v>
      </c>
      <c r="W127" s="5">
        <v>9.6</v>
      </c>
      <c r="X127" s="5">
        <v>9.6</v>
      </c>
      <c r="Y127" s="5">
        <v>9.6</v>
      </c>
      <c r="Z127" s="5">
        <v>9.6</v>
      </c>
      <c r="AA127" s="5">
        <v>9.6</v>
      </c>
      <c r="AB127" s="5">
        <v>1.3</v>
      </c>
      <c r="AC127" s="5"/>
      <c r="AD127" s="5">
        <f t="shared" si="73"/>
        <v>30.099999999999998</v>
      </c>
      <c r="AE127" s="5">
        <v>9.3000000000000007</v>
      </c>
      <c r="AF127" s="5">
        <v>9.4</v>
      </c>
      <c r="AG127" s="5">
        <v>9.3000000000000007</v>
      </c>
      <c r="AH127" s="5">
        <v>9.1999999999999993</v>
      </c>
      <c r="AI127" s="5">
        <v>9.3000000000000007</v>
      </c>
      <c r="AJ127" s="5">
        <v>1.3</v>
      </c>
      <c r="AK127" s="5"/>
      <c r="AL127" s="5">
        <f t="shared" si="76"/>
        <v>29.2</v>
      </c>
      <c r="AM127" s="5">
        <f t="shared" si="77"/>
        <v>117.7</v>
      </c>
      <c r="AN127" s="5">
        <v>3</v>
      </c>
      <c r="AO127" s="4"/>
      <c r="AP127" s="4"/>
    </row>
    <row r="128" spans="1:76" ht="15.75" thickBot="1" x14ac:dyDescent="0.3">
      <c r="A128" t="s">
        <v>233</v>
      </c>
      <c r="B128">
        <f t="shared" si="74"/>
        <v>30.199999999999996</v>
      </c>
      <c r="C128" s="6">
        <v>3</v>
      </c>
      <c r="D128" s="5" t="s">
        <v>234</v>
      </c>
      <c r="E128" s="5" t="s">
        <v>235</v>
      </c>
      <c r="F128" s="5" t="s">
        <v>3</v>
      </c>
      <c r="G128" s="5">
        <v>9.6</v>
      </c>
      <c r="H128" s="5">
        <v>9.5</v>
      </c>
      <c r="I128" s="5">
        <v>9.6</v>
      </c>
      <c r="J128" s="5">
        <v>9.6</v>
      </c>
      <c r="K128" s="5">
        <v>9.5</v>
      </c>
      <c r="L128" s="5">
        <v>1.3</v>
      </c>
      <c r="M128" s="5"/>
      <c r="N128" s="5">
        <f t="shared" si="75"/>
        <v>30.000000000000004</v>
      </c>
      <c r="O128" s="5">
        <v>9.5</v>
      </c>
      <c r="P128" s="5">
        <v>9.4</v>
      </c>
      <c r="Q128" s="5">
        <v>9.4</v>
      </c>
      <c r="R128" s="5">
        <v>9.5</v>
      </c>
      <c r="S128" s="5">
        <v>9.6</v>
      </c>
      <c r="T128" s="5">
        <v>1.3</v>
      </c>
      <c r="U128" s="5">
        <v>0.3</v>
      </c>
      <c r="V128" s="5">
        <f t="shared" si="73"/>
        <v>29.4</v>
      </c>
      <c r="W128" s="5">
        <v>9.6</v>
      </c>
      <c r="X128" s="5">
        <v>9.5</v>
      </c>
      <c r="Y128" s="5">
        <v>9.5</v>
      </c>
      <c r="Z128" s="5">
        <v>9.6</v>
      </c>
      <c r="AA128" s="5">
        <v>9.6</v>
      </c>
      <c r="AB128" s="5">
        <v>1.3</v>
      </c>
      <c r="AC128" s="5"/>
      <c r="AD128" s="5">
        <f t="shared" si="73"/>
        <v>30.000000000000004</v>
      </c>
      <c r="AE128" s="5">
        <v>9.6999999999999993</v>
      </c>
      <c r="AF128" s="5">
        <v>9.6</v>
      </c>
      <c r="AG128" s="5">
        <v>9.6</v>
      </c>
      <c r="AH128" s="5">
        <v>9.6999999999999993</v>
      </c>
      <c r="AI128" s="5">
        <v>9.6</v>
      </c>
      <c r="AJ128" s="5">
        <v>1.3</v>
      </c>
      <c r="AK128" s="5"/>
      <c r="AL128" s="5">
        <f t="shared" si="76"/>
        <v>30.199999999999996</v>
      </c>
      <c r="AM128" s="5">
        <f t="shared" si="77"/>
        <v>119.6</v>
      </c>
      <c r="AN128" s="5">
        <v>1</v>
      </c>
      <c r="AO128" s="4"/>
      <c r="AP128" s="4"/>
    </row>
    <row r="129" spans="1:42" ht="15.75" thickBot="1" x14ac:dyDescent="0.3">
      <c r="A129" t="s">
        <v>186</v>
      </c>
      <c r="B129">
        <f t="shared" si="74"/>
        <v>30.099999999999998</v>
      </c>
      <c r="C129" s="6">
        <v>4</v>
      </c>
      <c r="D129" s="5" t="s">
        <v>236</v>
      </c>
      <c r="E129" s="5" t="s">
        <v>237</v>
      </c>
      <c r="F129" s="5" t="s">
        <v>3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1.3</v>
      </c>
      <c r="M129" s="5"/>
      <c r="N129" s="5">
        <f t="shared" si="75"/>
        <v>1.3</v>
      </c>
      <c r="O129" s="5">
        <v>9.5</v>
      </c>
      <c r="P129" s="5">
        <v>9.5</v>
      </c>
      <c r="Q129" s="5">
        <v>9.6</v>
      </c>
      <c r="R129" s="5">
        <v>9.4</v>
      </c>
      <c r="S129" s="5">
        <v>9.5</v>
      </c>
      <c r="T129" s="5">
        <v>1.3</v>
      </c>
      <c r="U129" s="5"/>
      <c r="V129" s="5">
        <f t="shared" si="73"/>
        <v>29.8</v>
      </c>
      <c r="W129" s="5">
        <v>9.6</v>
      </c>
      <c r="X129" s="5">
        <v>9.6</v>
      </c>
      <c r="Y129" s="5">
        <v>9.6</v>
      </c>
      <c r="Z129" s="5">
        <v>9.6</v>
      </c>
      <c r="AA129" s="5">
        <v>9.6</v>
      </c>
      <c r="AB129" s="5">
        <v>1.3</v>
      </c>
      <c r="AC129" s="5"/>
      <c r="AD129" s="5">
        <f t="shared" si="73"/>
        <v>30.099999999999998</v>
      </c>
      <c r="AE129" s="5">
        <v>9.6</v>
      </c>
      <c r="AF129" s="5">
        <v>9.5</v>
      </c>
      <c r="AG129" s="5">
        <v>9.5</v>
      </c>
      <c r="AH129" s="5">
        <v>9.5</v>
      </c>
      <c r="AI129" s="5">
        <v>9.5</v>
      </c>
      <c r="AJ129" s="5">
        <v>1.3</v>
      </c>
      <c r="AK129" s="5"/>
      <c r="AL129" s="5">
        <f t="shared" si="76"/>
        <v>29.8</v>
      </c>
      <c r="AM129" s="5">
        <f t="shared" si="77"/>
        <v>91</v>
      </c>
      <c r="AN129" s="5"/>
      <c r="AO129" s="4"/>
      <c r="AP129" s="4"/>
    </row>
    <row r="130" spans="1:42" ht="15.75" thickBot="1" x14ac:dyDescent="0.3">
      <c r="C130" s="6">
        <v>5</v>
      </c>
      <c r="D130" s="5" t="s">
        <v>238</v>
      </c>
      <c r="E130" s="5" t="s">
        <v>239</v>
      </c>
      <c r="F130" s="5" t="s">
        <v>65</v>
      </c>
      <c r="G130" s="5">
        <v>9.1</v>
      </c>
      <c r="H130" s="5">
        <v>9.1999999999999993</v>
      </c>
      <c r="I130" s="5">
        <v>9.1999999999999993</v>
      </c>
      <c r="J130" s="5">
        <v>9.3000000000000007</v>
      </c>
      <c r="K130" s="5">
        <v>9.3000000000000007</v>
      </c>
      <c r="L130" s="5">
        <v>1.3</v>
      </c>
      <c r="M130" s="5"/>
      <c r="N130" s="5">
        <f t="shared" si="75"/>
        <v>28.999999999999993</v>
      </c>
      <c r="O130" s="5">
        <v>9.3000000000000007</v>
      </c>
      <c r="P130" s="5">
        <v>9.5</v>
      </c>
      <c r="Q130" s="5">
        <v>9.4</v>
      </c>
      <c r="R130" s="5">
        <v>9.1999999999999993</v>
      </c>
      <c r="S130" s="5">
        <v>9.6</v>
      </c>
      <c r="T130" s="5">
        <v>1.3</v>
      </c>
      <c r="U130" s="5"/>
      <c r="V130" s="5">
        <f t="shared" ref="V130" si="78">(SUM(O130:S130)-MIN(O130:S130)-MAX(O130:S130))+T130-U130</f>
        <v>29.500000000000011</v>
      </c>
      <c r="W130" s="5">
        <v>9.1999999999999993</v>
      </c>
      <c r="X130" s="5">
        <v>9.4</v>
      </c>
      <c r="Y130" s="5">
        <v>9.3000000000000007</v>
      </c>
      <c r="Z130" s="5">
        <v>9.1999999999999993</v>
      </c>
      <c r="AA130" s="5">
        <v>9.5</v>
      </c>
      <c r="AB130" s="5">
        <v>1.3</v>
      </c>
      <c r="AC130" s="5"/>
      <c r="AD130" s="5">
        <f t="shared" ref="AD130" si="79">(SUM(W130:AA130)-MIN(W130:AA130)-MAX(W130:AA130))+AB130-AC130</f>
        <v>29.200000000000006</v>
      </c>
      <c r="AE130" s="5">
        <v>9.1999999999999993</v>
      </c>
      <c r="AF130" s="5">
        <v>9.4</v>
      </c>
      <c r="AG130" s="5">
        <v>9.3000000000000007</v>
      </c>
      <c r="AH130" s="5">
        <v>9.4</v>
      </c>
      <c r="AI130" s="5">
        <v>9.5</v>
      </c>
      <c r="AJ130" s="5">
        <v>1.3</v>
      </c>
      <c r="AK130" s="5"/>
      <c r="AL130" s="5">
        <f t="shared" ref="AL130" si="80">(SUM(AE130:AI130)-MIN(AE130:AI130)-MAX(AE130:AI130))+AJ130-AK130</f>
        <v>29.400000000000009</v>
      </c>
      <c r="AM130" s="5">
        <f t="shared" si="77"/>
        <v>117.10000000000002</v>
      </c>
      <c r="AN130" s="5"/>
      <c r="AO130" s="4"/>
      <c r="AP130" s="4"/>
    </row>
    <row r="131" spans="1:42" ht="15.75" thickBot="1" x14ac:dyDescent="0.3">
      <c r="C131" s="2"/>
      <c r="D131" s="3" t="s">
        <v>240</v>
      </c>
      <c r="E131" s="3"/>
      <c r="F131" s="3"/>
      <c r="G131" s="3" t="s">
        <v>124</v>
      </c>
      <c r="H131" s="3" t="s">
        <v>125</v>
      </c>
      <c r="I131" s="3" t="s">
        <v>126</v>
      </c>
      <c r="J131" s="3" t="s">
        <v>127</v>
      </c>
      <c r="K131" s="3" t="s">
        <v>128</v>
      </c>
      <c r="L131" s="3" t="s">
        <v>129</v>
      </c>
      <c r="M131" s="3" t="s">
        <v>134</v>
      </c>
      <c r="N131" s="3" t="s">
        <v>130</v>
      </c>
      <c r="O131" s="3" t="s">
        <v>124</v>
      </c>
      <c r="P131" s="3" t="s">
        <v>125</v>
      </c>
      <c r="Q131" s="3" t="s">
        <v>126</v>
      </c>
      <c r="R131" s="3" t="s">
        <v>127</v>
      </c>
      <c r="S131" s="3" t="s">
        <v>128</v>
      </c>
      <c r="T131" s="3" t="s">
        <v>129</v>
      </c>
      <c r="U131" s="3" t="s">
        <v>134</v>
      </c>
      <c r="V131" s="3" t="s">
        <v>130</v>
      </c>
      <c r="W131" s="3" t="s">
        <v>124</v>
      </c>
      <c r="X131" s="3" t="s">
        <v>125</v>
      </c>
      <c r="Y131" s="3" t="s">
        <v>126</v>
      </c>
      <c r="Z131" s="3" t="s">
        <v>127</v>
      </c>
      <c r="AA131" s="3" t="s">
        <v>128</v>
      </c>
      <c r="AB131" s="3" t="s">
        <v>129</v>
      </c>
      <c r="AC131" s="3" t="s">
        <v>134</v>
      </c>
      <c r="AD131" s="3" t="s">
        <v>130</v>
      </c>
      <c r="AE131" s="3" t="s">
        <v>124</v>
      </c>
      <c r="AF131" s="3" t="s">
        <v>125</v>
      </c>
      <c r="AG131" s="3" t="s">
        <v>126</v>
      </c>
      <c r="AH131" s="3" t="s">
        <v>127</v>
      </c>
      <c r="AI131" s="3" t="s">
        <v>128</v>
      </c>
      <c r="AJ131" s="3" t="s">
        <v>129</v>
      </c>
      <c r="AK131" s="3" t="s">
        <v>134</v>
      </c>
      <c r="AL131" s="3" t="s">
        <v>130</v>
      </c>
      <c r="AM131" s="3" t="s">
        <v>132</v>
      </c>
      <c r="AN131" s="3" t="s">
        <v>135</v>
      </c>
      <c r="AO131" s="4"/>
      <c r="AP131" s="4"/>
    </row>
    <row r="132" spans="1:42" ht="15.75" thickBot="1" x14ac:dyDescent="0.3">
      <c r="C132" s="6">
        <v>1</v>
      </c>
      <c r="D132" s="5" t="s">
        <v>241</v>
      </c>
      <c r="E132" s="5" t="s">
        <v>242</v>
      </c>
      <c r="F132" s="5" t="s">
        <v>65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1.3</v>
      </c>
      <c r="M132" s="5"/>
      <c r="N132" s="5">
        <f t="shared" si="75"/>
        <v>1.3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1.3</v>
      </c>
      <c r="U132" s="5"/>
      <c r="V132" s="5">
        <f t="shared" si="73"/>
        <v>1.3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1.3</v>
      </c>
      <c r="AC132" s="5"/>
      <c r="AD132" s="5">
        <f t="shared" si="73"/>
        <v>1.3</v>
      </c>
      <c r="AE132" s="5">
        <v>9.1999999999999993</v>
      </c>
      <c r="AF132" s="5">
        <v>9.4</v>
      </c>
      <c r="AG132" s="5">
        <v>9.3000000000000007</v>
      </c>
      <c r="AH132" s="5">
        <v>9.5</v>
      </c>
      <c r="AI132" s="5">
        <v>9.3000000000000007</v>
      </c>
      <c r="AJ132" s="5">
        <v>1.3</v>
      </c>
      <c r="AK132" s="5"/>
      <c r="AL132" s="5">
        <f t="shared" si="76"/>
        <v>29.3</v>
      </c>
      <c r="AM132" s="5">
        <f t="shared" si="77"/>
        <v>33.200000000000003</v>
      </c>
      <c r="AN132" s="5">
        <v>1</v>
      </c>
      <c r="AO132" s="4"/>
      <c r="AP132" s="4"/>
    </row>
    <row r="133" spans="1:42" ht="15.75" thickBot="1" x14ac:dyDescent="0.3">
      <c r="C133" s="2"/>
      <c r="D133" s="3" t="s">
        <v>243</v>
      </c>
      <c r="E133" s="3"/>
      <c r="F133" s="3"/>
      <c r="G133" s="3" t="s">
        <v>124</v>
      </c>
      <c r="H133" s="3" t="s">
        <v>125</v>
      </c>
      <c r="I133" s="3" t="s">
        <v>126</v>
      </c>
      <c r="J133" s="3" t="s">
        <v>127</v>
      </c>
      <c r="K133" s="3" t="s">
        <v>128</v>
      </c>
      <c r="L133" s="3" t="s">
        <v>129</v>
      </c>
      <c r="M133" s="3" t="s">
        <v>134</v>
      </c>
      <c r="N133" s="3" t="s">
        <v>130</v>
      </c>
      <c r="O133" s="3" t="s">
        <v>124</v>
      </c>
      <c r="P133" s="3" t="s">
        <v>125</v>
      </c>
      <c r="Q133" s="3" t="s">
        <v>126</v>
      </c>
      <c r="R133" s="3" t="s">
        <v>127</v>
      </c>
      <c r="S133" s="3" t="s">
        <v>128</v>
      </c>
      <c r="T133" s="3" t="s">
        <v>129</v>
      </c>
      <c r="U133" s="3" t="s">
        <v>134</v>
      </c>
      <c r="V133" s="3" t="s">
        <v>130</v>
      </c>
      <c r="W133" s="3" t="s">
        <v>124</v>
      </c>
      <c r="X133" s="3" t="s">
        <v>125</v>
      </c>
      <c r="Y133" s="3" t="s">
        <v>126</v>
      </c>
      <c r="Z133" s="3" t="s">
        <v>127</v>
      </c>
      <c r="AA133" s="3" t="s">
        <v>128</v>
      </c>
      <c r="AB133" s="3" t="s">
        <v>129</v>
      </c>
      <c r="AC133" s="3" t="s">
        <v>134</v>
      </c>
      <c r="AD133" s="3" t="s">
        <v>130</v>
      </c>
      <c r="AE133" s="3" t="s">
        <v>124</v>
      </c>
      <c r="AF133" s="3" t="s">
        <v>125</v>
      </c>
      <c r="AG133" s="3" t="s">
        <v>126</v>
      </c>
      <c r="AH133" s="3" t="s">
        <v>127</v>
      </c>
      <c r="AI133" s="3" t="s">
        <v>128</v>
      </c>
      <c r="AJ133" s="3" t="s">
        <v>129</v>
      </c>
      <c r="AK133" s="3" t="s">
        <v>134</v>
      </c>
      <c r="AL133" s="3" t="s">
        <v>130</v>
      </c>
      <c r="AM133" s="3" t="s">
        <v>132</v>
      </c>
      <c r="AN133" s="3" t="s">
        <v>135</v>
      </c>
      <c r="AO133" s="4"/>
      <c r="AP133" s="4"/>
    </row>
    <row r="134" spans="1:42" ht="15.75" thickBot="1" x14ac:dyDescent="0.3">
      <c r="A134" t="s">
        <v>233</v>
      </c>
      <c r="B134">
        <f>MAX(N134,V134,AD134,AL134)</f>
        <v>30.200000000000003</v>
      </c>
      <c r="C134" s="6">
        <v>1</v>
      </c>
      <c r="D134" s="5" t="s">
        <v>244</v>
      </c>
      <c r="E134" s="5" t="s">
        <v>245</v>
      </c>
      <c r="F134" s="5" t="s">
        <v>3</v>
      </c>
      <c r="G134" s="5">
        <v>9.5</v>
      </c>
      <c r="H134" s="5">
        <v>9.5</v>
      </c>
      <c r="I134" s="5">
        <v>9.4</v>
      </c>
      <c r="J134" s="5">
        <v>9.6</v>
      </c>
      <c r="K134" s="5">
        <v>9.6</v>
      </c>
      <c r="L134" s="5">
        <v>1.6</v>
      </c>
      <c r="M134" s="5"/>
      <c r="N134" s="5">
        <f>(SUM(G134:K134)-MIN(G134:K134)-MAX(G134:K134))+L134-M134</f>
        <v>30.200000000000003</v>
      </c>
      <c r="O134" s="5">
        <v>9.1</v>
      </c>
      <c r="P134" s="5">
        <v>9.1999999999999993</v>
      </c>
      <c r="Q134" s="5">
        <v>9.1</v>
      </c>
      <c r="R134" s="5">
        <v>9.1</v>
      </c>
      <c r="S134" s="5">
        <v>9.4</v>
      </c>
      <c r="T134" s="5">
        <v>1.5</v>
      </c>
      <c r="U134" s="5"/>
      <c r="V134" s="5">
        <f t="shared" ref="V134:AD134" si="81">(SUM(O134:S134)-MIN(O134:S134)-MAX(O134:S134))+T134-U134</f>
        <v>28.9</v>
      </c>
      <c r="W134" s="5">
        <v>9.3000000000000007</v>
      </c>
      <c r="X134" s="5">
        <v>9.1999999999999993</v>
      </c>
      <c r="Y134" s="5">
        <v>9.4</v>
      </c>
      <c r="Z134" s="5">
        <v>9.3000000000000007</v>
      </c>
      <c r="AA134" s="5">
        <v>9.5</v>
      </c>
      <c r="AB134" s="5">
        <v>2</v>
      </c>
      <c r="AC134" s="5"/>
      <c r="AD134" s="5">
        <f t="shared" si="81"/>
        <v>30</v>
      </c>
      <c r="AE134" s="5">
        <v>9.3000000000000007</v>
      </c>
      <c r="AF134" s="5">
        <v>9.1999999999999993</v>
      </c>
      <c r="AG134" s="5">
        <v>9.1999999999999993</v>
      </c>
      <c r="AH134" s="5">
        <v>9.3000000000000007</v>
      </c>
      <c r="AI134" s="5">
        <v>9.4</v>
      </c>
      <c r="AJ134" s="5">
        <v>1.2</v>
      </c>
      <c r="AK134" s="5"/>
      <c r="AL134" s="5">
        <f t="shared" ref="V134:AL145" si="82">(SUM(AE134:AI134)-MIN(AE134:AI134)-MAX(AE134:AI134))+AJ134-AK134</f>
        <v>29.000000000000004</v>
      </c>
      <c r="AM134" s="5">
        <f>AL134+AD134+V134+N134</f>
        <v>118.10000000000001</v>
      </c>
      <c r="AN134" s="5">
        <v>1</v>
      </c>
      <c r="AO134" s="4"/>
      <c r="AP134" s="4"/>
    </row>
    <row r="135" spans="1:42" ht="15.75" thickBot="1" x14ac:dyDescent="0.3">
      <c r="C135" s="2"/>
      <c r="D135" s="3" t="s">
        <v>246</v>
      </c>
      <c r="E135" s="3"/>
      <c r="F135" s="3"/>
      <c r="G135" s="3" t="s">
        <v>124</v>
      </c>
      <c r="H135" s="3" t="s">
        <v>125</v>
      </c>
      <c r="I135" s="3" t="s">
        <v>126</v>
      </c>
      <c r="J135" s="3" t="s">
        <v>127</v>
      </c>
      <c r="K135" s="3" t="s">
        <v>128</v>
      </c>
      <c r="L135" s="3" t="s">
        <v>129</v>
      </c>
      <c r="M135" s="3" t="s">
        <v>134</v>
      </c>
      <c r="N135" s="3" t="s">
        <v>130</v>
      </c>
      <c r="O135" s="3" t="s">
        <v>124</v>
      </c>
      <c r="P135" s="3" t="s">
        <v>125</v>
      </c>
      <c r="Q135" s="3" t="s">
        <v>126</v>
      </c>
      <c r="R135" s="3" t="s">
        <v>127</v>
      </c>
      <c r="S135" s="3" t="s">
        <v>128</v>
      </c>
      <c r="T135" s="3" t="s">
        <v>129</v>
      </c>
      <c r="U135" s="3" t="s">
        <v>134</v>
      </c>
      <c r="V135" s="3" t="s">
        <v>130</v>
      </c>
      <c r="W135" s="3" t="s">
        <v>124</v>
      </c>
      <c r="X135" s="3" t="s">
        <v>125</v>
      </c>
      <c r="Y135" s="3" t="s">
        <v>126</v>
      </c>
      <c r="Z135" s="3" t="s">
        <v>127</v>
      </c>
      <c r="AA135" s="3" t="s">
        <v>128</v>
      </c>
      <c r="AB135" s="3" t="s">
        <v>129</v>
      </c>
      <c r="AC135" s="3" t="s">
        <v>134</v>
      </c>
      <c r="AD135" s="3" t="s">
        <v>130</v>
      </c>
      <c r="AE135" s="3" t="s">
        <v>124</v>
      </c>
      <c r="AF135" s="3" t="s">
        <v>125</v>
      </c>
      <c r="AG135" s="3" t="s">
        <v>126</v>
      </c>
      <c r="AH135" s="3" t="s">
        <v>127</v>
      </c>
      <c r="AI135" s="3" t="s">
        <v>128</v>
      </c>
      <c r="AJ135" s="3" t="s">
        <v>129</v>
      </c>
      <c r="AK135" s="3" t="s">
        <v>134</v>
      </c>
      <c r="AL135" s="3" t="s">
        <v>130</v>
      </c>
      <c r="AM135" s="3" t="s">
        <v>132</v>
      </c>
      <c r="AN135" s="3" t="s">
        <v>135</v>
      </c>
      <c r="AO135" s="4"/>
      <c r="AP135" s="4"/>
    </row>
    <row r="136" spans="1:42" ht="15.75" thickBot="1" x14ac:dyDescent="0.3">
      <c r="A136" t="s">
        <v>233</v>
      </c>
      <c r="B136">
        <f t="shared" ref="B136:B143" si="83">MAX(N136,V136,AD136,AL136)</f>
        <v>29.800000000000008</v>
      </c>
      <c r="C136" s="6">
        <v>1</v>
      </c>
      <c r="D136" s="5" t="s">
        <v>62</v>
      </c>
      <c r="E136" s="5" t="s">
        <v>200</v>
      </c>
      <c r="F136" s="5" t="s">
        <v>3</v>
      </c>
      <c r="G136" s="5">
        <v>9.4</v>
      </c>
      <c r="H136" s="5">
        <v>9.4</v>
      </c>
      <c r="I136" s="5">
        <v>9.5</v>
      </c>
      <c r="J136" s="5">
        <v>9.4</v>
      </c>
      <c r="K136" s="5">
        <v>9.5</v>
      </c>
      <c r="L136" s="5">
        <v>1.6</v>
      </c>
      <c r="M136" s="5">
        <v>0.9</v>
      </c>
      <c r="N136" s="5">
        <f t="shared" ref="N136:N145" si="84">(SUM(G136:K136)-MIN(G136:K136)-MAX(G136:K136))+L136-M136</f>
        <v>29.000000000000007</v>
      </c>
      <c r="O136" s="5">
        <v>9.4</v>
      </c>
      <c r="P136" s="5">
        <v>9.3000000000000007</v>
      </c>
      <c r="Q136" s="5">
        <v>9.3000000000000007</v>
      </c>
      <c r="R136" s="5">
        <v>9.3000000000000007</v>
      </c>
      <c r="S136" s="5">
        <v>9.4</v>
      </c>
      <c r="T136" s="5">
        <v>1.8</v>
      </c>
      <c r="U136" s="5"/>
      <c r="V136" s="5">
        <f t="shared" si="82"/>
        <v>29.800000000000008</v>
      </c>
      <c r="W136" s="5">
        <v>9.1999999999999993</v>
      </c>
      <c r="X136" s="5">
        <v>9.3000000000000007</v>
      </c>
      <c r="Y136" s="5">
        <v>9.1</v>
      </c>
      <c r="Z136" s="5">
        <v>9.1999999999999993</v>
      </c>
      <c r="AA136" s="5">
        <v>9.5</v>
      </c>
      <c r="AB136" s="5">
        <v>1.8</v>
      </c>
      <c r="AC136" s="5"/>
      <c r="AD136" s="5">
        <f t="shared" si="82"/>
        <v>29.499999999999996</v>
      </c>
      <c r="AE136" s="5">
        <v>9.1</v>
      </c>
      <c r="AF136" s="5">
        <v>9.1</v>
      </c>
      <c r="AG136" s="5">
        <v>9.1</v>
      </c>
      <c r="AH136" s="5">
        <v>9</v>
      </c>
      <c r="AI136" s="5">
        <v>9</v>
      </c>
      <c r="AJ136" s="5">
        <v>2.5</v>
      </c>
      <c r="AK136" s="5">
        <v>0.3</v>
      </c>
      <c r="AL136" s="5">
        <f t="shared" si="82"/>
        <v>29.399999999999995</v>
      </c>
      <c r="AM136" s="5">
        <f t="shared" ref="AM136:AM145" si="85">AL136+AD136+V136+N136</f>
        <v>117.70000000000002</v>
      </c>
      <c r="AN136" s="5">
        <v>1</v>
      </c>
      <c r="AO136" s="4"/>
      <c r="AP136" s="4"/>
    </row>
    <row r="137" spans="1:42" ht="15.75" thickBot="1" x14ac:dyDescent="0.3">
      <c r="A137" t="s">
        <v>247</v>
      </c>
      <c r="B137">
        <f t="shared" si="83"/>
        <v>29.500000000000007</v>
      </c>
      <c r="C137" s="12">
        <v>2</v>
      </c>
      <c r="D137" s="13" t="s">
        <v>248</v>
      </c>
      <c r="E137" s="13" t="s">
        <v>57</v>
      </c>
      <c r="F137" s="13" t="s">
        <v>7</v>
      </c>
      <c r="G137" s="13">
        <v>9.1999999999999993</v>
      </c>
      <c r="H137" s="13">
        <v>9.4</v>
      </c>
      <c r="I137" s="13">
        <v>9.3000000000000007</v>
      </c>
      <c r="J137" s="13">
        <v>9.3000000000000007</v>
      </c>
      <c r="K137" s="13">
        <v>9.4</v>
      </c>
      <c r="L137" s="13">
        <v>1.5</v>
      </c>
      <c r="M137" s="13"/>
      <c r="N137" s="13">
        <f t="shared" si="84"/>
        <v>29.500000000000007</v>
      </c>
      <c r="O137" s="13">
        <v>8.9</v>
      </c>
      <c r="P137" s="13">
        <v>9</v>
      </c>
      <c r="Q137" s="13">
        <v>8.8000000000000007</v>
      </c>
      <c r="R137" s="13">
        <v>9</v>
      </c>
      <c r="S137" s="13">
        <v>9</v>
      </c>
      <c r="T137" s="13">
        <v>1.7</v>
      </c>
      <c r="U137" s="13">
        <v>0.9</v>
      </c>
      <c r="V137" s="13">
        <f t="shared" si="82"/>
        <v>27.700000000000006</v>
      </c>
      <c r="W137" s="13">
        <v>0</v>
      </c>
      <c r="X137" s="13">
        <v>0</v>
      </c>
      <c r="Y137" s="13">
        <v>0</v>
      </c>
      <c r="Z137" s="13">
        <v>0</v>
      </c>
      <c r="AA137" s="13">
        <v>0</v>
      </c>
      <c r="AB137" s="13"/>
      <c r="AC137" s="13"/>
      <c r="AD137" s="13">
        <f t="shared" si="82"/>
        <v>0</v>
      </c>
      <c r="AE137" s="13">
        <v>9</v>
      </c>
      <c r="AF137" s="13">
        <v>9</v>
      </c>
      <c r="AG137" s="13">
        <v>9</v>
      </c>
      <c r="AH137" s="13">
        <v>8.6</v>
      </c>
      <c r="AI137" s="13">
        <v>9.1999999999999993</v>
      </c>
      <c r="AJ137" s="13">
        <v>1.6</v>
      </c>
      <c r="AK137" s="13">
        <v>0.3</v>
      </c>
      <c r="AL137" s="13">
        <f t="shared" si="82"/>
        <v>28.299999999999997</v>
      </c>
      <c r="AM137" s="13">
        <f t="shared" si="85"/>
        <v>85.5</v>
      </c>
      <c r="AN137" s="13">
        <v>3</v>
      </c>
      <c r="AO137" s="4"/>
      <c r="AP137" s="4"/>
    </row>
    <row r="138" spans="1:42" ht="15.75" thickBot="1" x14ac:dyDescent="0.3">
      <c r="A138" t="s">
        <v>247</v>
      </c>
      <c r="B138">
        <f t="shared" si="83"/>
        <v>29.3</v>
      </c>
      <c r="C138" s="6">
        <v>3</v>
      </c>
      <c r="D138" s="5" t="s">
        <v>31</v>
      </c>
      <c r="E138" s="5" t="s">
        <v>15</v>
      </c>
      <c r="F138" s="5" t="s">
        <v>3</v>
      </c>
      <c r="G138" s="5">
        <v>9.1</v>
      </c>
      <c r="H138" s="5">
        <v>9.1</v>
      </c>
      <c r="I138" s="5">
        <v>9</v>
      </c>
      <c r="J138" s="5">
        <v>9.1</v>
      </c>
      <c r="K138" s="5">
        <v>9.1</v>
      </c>
      <c r="L138" s="5">
        <v>0.9</v>
      </c>
      <c r="M138" s="5"/>
      <c r="N138" s="5">
        <f t="shared" si="84"/>
        <v>28.199999999999996</v>
      </c>
      <c r="O138" s="5">
        <v>9.4</v>
      </c>
      <c r="P138" s="5">
        <v>9.4</v>
      </c>
      <c r="Q138" s="5">
        <v>9.4</v>
      </c>
      <c r="R138" s="5">
        <v>9.4</v>
      </c>
      <c r="S138" s="5">
        <v>9.4</v>
      </c>
      <c r="T138" s="5">
        <v>1.3</v>
      </c>
      <c r="U138" s="5">
        <v>0.9</v>
      </c>
      <c r="V138" s="5">
        <f t="shared" si="82"/>
        <v>28.600000000000005</v>
      </c>
      <c r="W138" s="5">
        <v>9.3000000000000007</v>
      </c>
      <c r="X138" s="5">
        <v>9.1</v>
      </c>
      <c r="Y138" s="5">
        <v>9.1999999999999993</v>
      </c>
      <c r="Z138" s="5">
        <v>9.1</v>
      </c>
      <c r="AA138" s="5">
        <v>9.1</v>
      </c>
      <c r="AB138" s="5">
        <v>1.2</v>
      </c>
      <c r="AC138" s="5">
        <v>0.9</v>
      </c>
      <c r="AD138" s="5">
        <f t="shared" si="82"/>
        <v>27.699999999999996</v>
      </c>
      <c r="AE138" s="5">
        <v>9</v>
      </c>
      <c r="AF138" s="5">
        <v>9</v>
      </c>
      <c r="AG138" s="5">
        <v>9.1</v>
      </c>
      <c r="AH138" s="5">
        <v>9.1999999999999993</v>
      </c>
      <c r="AI138" s="5">
        <v>9.1999999999999993</v>
      </c>
      <c r="AJ138" s="5">
        <v>2</v>
      </c>
      <c r="AK138" s="5"/>
      <c r="AL138" s="5">
        <f t="shared" si="82"/>
        <v>29.3</v>
      </c>
      <c r="AM138" s="5">
        <f t="shared" si="85"/>
        <v>113.80000000000001</v>
      </c>
      <c r="AN138" s="5">
        <v>2</v>
      </c>
      <c r="AO138" s="4"/>
      <c r="AP138" s="4"/>
    </row>
    <row r="139" spans="1:42" ht="15.75" thickBot="1" x14ac:dyDescent="0.3">
      <c r="C139" s="2"/>
      <c r="D139" s="3" t="s">
        <v>249</v>
      </c>
      <c r="E139" s="3"/>
      <c r="F139" s="3"/>
      <c r="G139" s="3" t="s">
        <v>124</v>
      </c>
      <c r="H139" s="3" t="s">
        <v>125</v>
      </c>
      <c r="I139" s="3" t="s">
        <v>126</v>
      </c>
      <c r="J139" s="3" t="s">
        <v>127</v>
      </c>
      <c r="K139" s="3" t="s">
        <v>128</v>
      </c>
      <c r="L139" s="3" t="s">
        <v>129</v>
      </c>
      <c r="M139" s="3" t="s">
        <v>134</v>
      </c>
      <c r="N139" s="3" t="s">
        <v>130</v>
      </c>
      <c r="O139" s="3" t="s">
        <v>124</v>
      </c>
      <c r="P139" s="3" t="s">
        <v>125</v>
      </c>
      <c r="Q139" s="3" t="s">
        <v>126</v>
      </c>
      <c r="R139" s="3" t="s">
        <v>127</v>
      </c>
      <c r="S139" s="3" t="s">
        <v>128</v>
      </c>
      <c r="T139" s="3" t="s">
        <v>129</v>
      </c>
      <c r="U139" s="3" t="s">
        <v>134</v>
      </c>
      <c r="V139" s="3" t="s">
        <v>130</v>
      </c>
      <c r="W139" s="3" t="s">
        <v>124</v>
      </c>
      <c r="X139" s="3" t="s">
        <v>125</v>
      </c>
      <c r="Y139" s="3" t="s">
        <v>126</v>
      </c>
      <c r="Z139" s="3" t="s">
        <v>127</v>
      </c>
      <c r="AA139" s="3" t="s">
        <v>128</v>
      </c>
      <c r="AB139" s="3" t="s">
        <v>129</v>
      </c>
      <c r="AC139" s="3" t="s">
        <v>134</v>
      </c>
      <c r="AD139" s="3" t="s">
        <v>130</v>
      </c>
      <c r="AE139" s="3" t="s">
        <v>124</v>
      </c>
      <c r="AF139" s="3" t="s">
        <v>125</v>
      </c>
      <c r="AG139" s="3" t="s">
        <v>126</v>
      </c>
      <c r="AH139" s="3" t="s">
        <v>127</v>
      </c>
      <c r="AI139" s="3" t="s">
        <v>128</v>
      </c>
      <c r="AJ139" s="3" t="s">
        <v>129</v>
      </c>
      <c r="AK139" s="3" t="s">
        <v>134</v>
      </c>
      <c r="AL139" s="3" t="s">
        <v>130</v>
      </c>
      <c r="AM139" s="3" t="s">
        <v>132</v>
      </c>
      <c r="AN139" s="3" t="s">
        <v>135</v>
      </c>
      <c r="AO139" s="4"/>
      <c r="AP139" s="4"/>
    </row>
    <row r="140" spans="1:42" ht="15.75" thickBot="1" x14ac:dyDescent="0.3">
      <c r="A140" t="s">
        <v>233</v>
      </c>
      <c r="B140">
        <f t="shared" si="83"/>
        <v>0</v>
      </c>
      <c r="C140" s="6">
        <v>1</v>
      </c>
      <c r="D140" s="5" t="s">
        <v>68</v>
      </c>
      <c r="E140" s="5" t="s">
        <v>250</v>
      </c>
      <c r="F140" s="5" t="s">
        <v>3</v>
      </c>
      <c r="G140" s="3"/>
      <c r="H140" s="3"/>
      <c r="I140" s="3"/>
      <c r="J140" s="3"/>
      <c r="K140" s="3"/>
      <c r="L140" s="3"/>
      <c r="M140" s="3"/>
      <c r="N140" s="3">
        <f t="shared" si="84"/>
        <v>0</v>
      </c>
      <c r="O140" s="3"/>
      <c r="P140" s="3"/>
      <c r="Q140" s="3"/>
      <c r="R140" s="3"/>
      <c r="S140" s="3"/>
      <c r="T140" s="3"/>
      <c r="U140" s="3"/>
      <c r="V140" s="3">
        <f t="shared" si="82"/>
        <v>0</v>
      </c>
      <c r="W140" s="3"/>
      <c r="X140" s="3"/>
      <c r="Y140" s="3"/>
      <c r="Z140" s="3"/>
      <c r="AA140" s="3"/>
      <c r="AB140" s="3"/>
      <c r="AC140" s="3"/>
      <c r="AD140" s="3">
        <f t="shared" si="82"/>
        <v>0</v>
      </c>
      <c r="AE140" s="3"/>
      <c r="AF140" s="3"/>
      <c r="AG140" s="3"/>
      <c r="AH140" s="3"/>
      <c r="AI140" s="3"/>
      <c r="AJ140" s="3"/>
      <c r="AK140" s="3"/>
      <c r="AL140" s="3">
        <f t="shared" si="82"/>
        <v>0</v>
      </c>
      <c r="AM140" s="3">
        <f t="shared" si="85"/>
        <v>0</v>
      </c>
      <c r="AN140" s="3">
        <v>1</v>
      </c>
      <c r="AO140" s="4"/>
      <c r="AP140" s="4"/>
    </row>
    <row r="141" spans="1:42" ht="15.75" thickBot="1" x14ac:dyDescent="0.3">
      <c r="C141" s="2"/>
      <c r="D141" s="3" t="s">
        <v>251</v>
      </c>
      <c r="E141" s="3"/>
      <c r="F141" s="3"/>
      <c r="G141" s="3" t="s">
        <v>124</v>
      </c>
      <c r="H141" s="3" t="s">
        <v>125</v>
      </c>
      <c r="I141" s="3" t="s">
        <v>126</v>
      </c>
      <c r="J141" s="3" t="s">
        <v>127</v>
      </c>
      <c r="K141" s="3" t="s">
        <v>128</v>
      </c>
      <c r="L141" s="3" t="s">
        <v>129</v>
      </c>
      <c r="M141" s="3" t="s">
        <v>134</v>
      </c>
      <c r="N141" s="3" t="s">
        <v>130</v>
      </c>
      <c r="O141" s="3" t="s">
        <v>124</v>
      </c>
      <c r="P141" s="3" t="s">
        <v>125</v>
      </c>
      <c r="Q141" s="3" t="s">
        <v>126</v>
      </c>
      <c r="R141" s="3" t="s">
        <v>127</v>
      </c>
      <c r="S141" s="3" t="s">
        <v>128</v>
      </c>
      <c r="T141" s="3" t="s">
        <v>129</v>
      </c>
      <c r="U141" s="3" t="s">
        <v>134</v>
      </c>
      <c r="V141" s="3" t="s">
        <v>130</v>
      </c>
      <c r="W141" s="3" t="s">
        <v>124</v>
      </c>
      <c r="X141" s="3" t="s">
        <v>125</v>
      </c>
      <c r="Y141" s="3" t="s">
        <v>126</v>
      </c>
      <c r="Z141" s="3" t="s">
        <v>127</v>
      </c>
      <c r="AA141" s="3" t="s">
        <v>128</v>
      </c>
      <c r="AB141" s="3" t="s">
        <v>129</v>
      </c>
      <c r="AC141" s="3" t="s">
        <v>134</v>
      </c>
      <c r="AD141" s="3" t="s">
        <v>130</v>
      </c>
      <c r="AE141" s="3" t="s">
        <v>124</v>
      </c>
      <c r="AF141" s="3" t="s">
        <v>125</v>
      </c>
      <c r="AG141" s="3" t="s">
        <v>126</v>
      </c>
      <c r="AH141" s="3" t="s">
        <v>127</v>
      </c>
      <c r="AI141" s="3" t="s">
        <v>128</v>
      </c>
      <c r="AJ141" s="3" t="s">
        <v>129</v>
      </c>
      <c r="AK141" s="3" t="s">
        <v>134</v>
      </c>
      <c r="AL141" s="3" t="s">
        <v>130</v>
      </c>
      <c r="AM141" s="3" t="s">
        <v>132</v>
      </c>
      <c r="AN141" s="3" t="s">
        <v>135</v>
      </c>
      <c r="AO141" s="4"/>
      <c r="AP141" s="4"/>
    </row>
    <row r="142" spans="1:42" ht="15.75" thickBot="1" x14ac:dyDescent="0.3">
      <c r="A142" t="s">
        <v>247</v>
      </c>
      <c r="B142">
        <f t="shared" si="83"/>
        <v>31.299999999999997</v>
      </c>
      <c r="C142" s="6">
        <v>1</v>
      </c>
      <c r="D142" s="5" t="s">
        <v>195</v>
      </c>
      <c r="E142" s="5" t="s">
        <v>252</v>
      </c>
      <c r="F142" s="5" t="s">
        <v>3</v>
      </c>
      <c r="G142" s="5">
        <v>9.4</v>
      </c>
      <c r="H142" s="5">
        <v>9.1999999999999993</v>
      </c>
      <c r="I142" s="5">
        <v>9.3000000000000007</v>
      </c>
      <c r="J142" s="5">
        <v>9.4</v>
      </c>
      <c r="K142" s="5">
        <v>9.6</v>
      </c>
      <c r="L142" s="5">
        <v>2.7</v>
      </c>
      <c r="M142" s="5">
        <v>0.9</v>
      </c>
      <c r="N142" s="5">
        <f t="shared" si="84"/>
        <v>29.900000000000002</v>
      </c>
      <c r="O142" s="5">
        <v>8.8000000000000007</v>
      </c>
      <c r="P142" s="5">
        <v>9</v>
      </c>
      <c r="Q142" s="5">
        <v>9</v>
      </c>
      <c r="R142" s="5">
        <v>8.8000000000000007</v>
      </c>
      <c r="S142" s="5">
        <v>9.4</v>
      </c>
      <c r="T142" s="5">
        <v>2.6</v>
      </c>
      <c r="U142" s="5"/>
      <c r="V142" s="5">
        <f t="shared" si="82"/>
        <v>29.400000000000006</v>
      </c>
      <c r="W142" s="5">
        <v>9.5</v>
      </c>
      <c r="X142" s="5">
        <v>9.4</v>
      </c>
      <c r="Y142" s="5">
        <v>9.4</v>
      </c>
      <c r="Z142" s="5">
        <v>9.4</v>
      </c>
      <c r="AA142" s="5">
        <v>9.5</v>
      </c>
      <c r="AB142" s="5">
        <v>3</v>
      </c>
      <c r="AC142" s="5"/>
      <c r="AD142" s="5">
        <f t="shared" si="82"/>
        <v>31.299999999999997</v>
      </c>
      <c r="AE142" s="5">
        <v>9.1</v>
      </c>
      <c r="AF142" s="5">
        <v>9.1999999999999993</v>
      </c>
      <c r="AG142" s="5">
        <v>9.1999999999999993</v>
      </c>
      <c r="AH142" s="5">
        <v>9.1999999999999993</v>
      </c>
      <c r="AI142" s="5">
        <v>9.4</v>
      </c>
      <c r="AJ142" s="5">
        <v>2.9</v>
      </c>
      <c r="AK142" s="5">
        <v>0.9</v>
      </c>
      <c r="AL142" s="5">
        <f t="shared" si="82"/>
        <v>29.599999999999994</v>
      </c>
      <c r="AM142" s="5">
        <f t="shared" si="85"/>
        <v>120.2</v>
      </c>
      <c r="AN142" s="5">
        <v>1</v>
      </c>
      <c r="AO142" s="4"/>
      <c r="AP142" s="4"/>
    </row>
    <row r="143" spans="1:42" ht="15.75" thickBot="1" x14ac:dyDescent="0.3">
      <c r="A143" t="s">
        <v>247</v>
      </c>
      <c r="B143">
        <f t="shared" si="83"/>
        <v>31.2</v>
      </c>
      <c r="C143" s="6">
        <v>2</v>
      </c>
      <c r="D143" s="5" t="s">
        <v>115</v>
      </c>
      <c r="E143" s="5" t="s">
        <v>253</v>
      </c>
      <c r="F143" s="5" t="s">
        <v>3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/>
      <c r="N143" s="5">
        <f t="shared" si="84"/>
        <v>0</v>
      </c>
      <c r="O143" s="5">
        <v>9.5</v>
      </c>
      <c r="P143" s="5">
        <v>9.4</v>
      </c>
      <c r="Q143" s="5">
        <v>9.5</v>
      </c>
      <c r="R143" s="5">
        <v>9.5</v>
      </c>
      <c r="S143" s="5">
        <v>9.6</v>
      </c>
      <c r="T143" s="5">
        <v>2.7</v>
      </c>
      <c r="U143" s="5"/>
      <c r="V143" s="5">
        <f t="shared" si="82"/>
        <v>31.2</v>
      </c>
      <c r="W143" s="5">
        <v>9.5</v>
      </c>
      <c r="X143" s="5">
        <v>9.4</v>
      </c>
      <c r="Y143" s="5">
        <v>9.5</v>
      </c>
      <c r="Z143" s="5">
        <v>9.3000000000000007</v>
      </c>
      <c r="AA143" s="5">
        <v>9.4</v>
      </c>
      <c r="AB143" s="5">
        <v>2.1</v>
      </c>
      <c r="AC143" s="5"/>
      <c r="AD143" s="5">
        <f t="shared" si="82"/>
        <v>30.4</v>
      </c>
      <c r="AE143" s="5">
        <v>9.6999999999999993</v>
      </c>
      <c r="AF143" s="5">
        <v>9.5</v>
      </c>
      <c r="AG143" s="5">
        <v>9.6</v>
      </c>
      <c r="AH143" s="5">
        <v>9.6</v>
      </c>
      <c r="AI143" s="5">
        <v>9.5</v>
      </c>
      <c r="AJ143" s="5">
        <v>1.6</v>
      </c>
      <c r="AK143" s="5"/>
      <c r="AL143" s="5">
        <f t="shared" si="82"/>
        <v>30.3</v>
      </c>
      <c r="AM143" s="5">
        <f t="shared" si="85"/>
        <v>91.9</v>
      </c>
      <c r="AN143" s="5">
        <v>2</v>
      </c>
      <c r="AO143" s="4"/>
      <c r="AP143" s="4"/>
    </row>
    <row r="144" spans="1:42" ht="15.75" thickBot="1" x14ac:dyDescent="0.3">
      <c r="C144" s="2"/>
      <c r="D144" s="3" t="s">
        <v>254</v>
      </c>
      <c r="E144" s="3"/>
      <c r="F144" s="3"/>
      <c r="G144" s="3" t="s">
        <v>124</v>
      </c>
      <c r="H144" s="3" t="s">
        <v>125</v>
      </c>
      <c r="I144" s="3" t="s">
        <v>126</v>
      </c>
      <c r="J144" s="3" t="s">
        <v>127</v>
      </c>
      <c r="K144" s="3" t="s">
        <v>128</v>
      </c>
      <c r="L144" s="3" t="s">
        <v>129</v>
      </c>
      <c r="M144" s="3" t="s">
        <v>134</v>
      </c>
      <c r="N144" s="3" t="s">
        <v>130</v>
      </c>
      <c r="O144" s="3" t="s">
        <v>124</v>
      </c>
      <c r="P144" s="3" t="s">
        <v>125</v>
      </c>
      <c r="Q144" s="3" t="s">
        <v>126</v>
      </c>
      <c r="R144" s="3" t="s">
        <v>127</v>
      </c>
      <c r="S144" s="3" t="s">
        <v>128</v>
      </c>
      <c r="T144" s="3" t="s">
        <v>129</v>
      </c>
      <c r="U144" s="3" t="s">
        <v>134</v>
      </c>
      <c r="V144" s="3" t="s">
        <v>130</v>
      </c>
      <c r="W144" s="3" t="s">
        <v>124</v>
      </c>
      <c r="X144" s="3" t="s">
        <v>125</v>
      </c>
      <c r="Y144" s="3" t="s">
        <v>126</v>
      </c>
      <c r="Z144" s="3" t="s">
        <v>127</v>
      </c>
      <c r="AA144" s="3" t="s">
        <v>128</v>
      </c>
      <c r="AB144" s="3" t="s">
        <v>129</v>
      </c>
      <c r="AC144" s="3" t="s">
        <v>134</v>
      </c>
      <c r="AD144" s="3" t="s">
        <v>130</v>
      </c>
      <c r="AE144" s="3" t="s">
        <v>124</v>
      </c>
      <c r="AF144" s="3" t="s">
        <v>125</v>
      </c>
      <c r="AG144" s="3" t="s">
        <v>126</v>
      </c>
      <c r="AH144" s="3" t="s">
        <v>127</v>
      </c>
      <c r="AI144" s="3" t="s">
        <v>128</v>
      </c>
      <c r="AJ144" s="3" t="s">
        <v>129</v>
      </c>
      <c r="AK144" s="3" t="s">
        <v>134</v>
      </c>
      <c r="AL144" s="3" t="s">
        <v>130</v>
      </c>
      <c r="AM144" s="3" t="s">
        <v>132</v>
      </c>
      <c r="AN144" s="3" t="s">
        <v>135</v>
      </c>
      <c r="AO144" s="4"/>
      <c r="AP144" s="4"/>
    </row>
    <row r="145" spans="3:42" ht="15.75" thickBot="1" x14ac:dyDescent="0.3">
      <c r="C145" s="6">
        <v>1</v>
      </c>
      <c r="D145" s="5" t="s">
        <v>255</v>
      </c>
      <c r="E145" s="5" t="s">
        <v>256</v>
      </c>
      <c r="F145" s="5" t="s">
        <v>65</v>
      </c>
      <c r="G145" s="5">
        <v>9.3000000000000007</v>
      </c>
      <c r="H145" s="5">
        <v>9.3000000000000007</v>
      </c>
      <c r="I145" s="5">
        <v>9.1999999999999993</v>
      </c>
      <c r="J145" s="5">
        <v>9.1999999999999993</v>
      </c>
      <c r="K145" s="5">
        <v>9.3000000000000007</v>
      </c>
      <c r="L145" s="5">
        <v>2.7</v>
      </c>
      <c r="M145" s="5"/>
      <c r="N145" s="5">
        <f t="shared" si="84"/>
        <v>30.499999999999993</v>
      </c>
      <c r="O145" s="5">
        <v>9.4</v>
      </c>
      <c r="P145" s="5">
        <v>9.5</v>
      </c>
      <c r="Q145" s="5">
        <v>9.5</v>
      </c>
      <c r="R145" s="5">
        <v>9.1999999999999993</v>
      </c>
      <c r="S145" s="5">
        <v>9.5</v>
      </c>
      <c r="T145" s="5">
        <v>3.1</v>
      </c>
      <c r="U145" s="5"/>
      <c r="V145" s="5">
        <f t="shared" si="82"/>
        <v>31.499999999999993</v>
      </c>
      <c r="W145" s="5">
        <v>9.5</v>
      </c>
      <c r="X145" s="5">
        <v>9.4</v>
      </c>
      <c r="Y145" s="5">
        <v>9.4</v>
      </c>
      <c r="Z145" s="5">
        <v>9.5</v>
      </c>
      <c r="AA145" s="5">
        <v>9.6</v>
      </c>
      <c r="AB145" s="5">
        <v>2.9</v>
      </c>
      <c r="AC145" s="5"/>
      <c r="AD145" s="5">
        <f t="shared" si="82"/>
        <v>31.299999999999997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/>
      <c r="AL145" s="5">
        <f t="shared" si="82"/>
        <v>0</v>
      </c>
      <c r="AM145" s="5">
        <f t="shared" si="85"/>
        <v>93.299999999999983</v>
      </c>
      <c r="AN145" s="5">
        <v>1</v>
      </c>
      <c r="AO145" s="4"/>
      <c r="AP145" s="4"/>
    </row>
    <row r="146" spans="3:42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</row>
    <row r="147" spans="3:42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</row>
    <row r="148" spans="3:42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</row>
    <row r="149" spans="3:42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</row>
    <row r="150" spans="3:42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</row>
    <row r="151" spans="3:42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</row>
    <row r="152" spans="3:42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</row>
    <row r="153" spans="3:42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</row>
    <row r="154" spans="3:42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</row>
    <row r="155" spans="3:42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</row>
    <row r="156" spans="3:42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</row>
    <row r="157" spans="3:42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</row>
    <row r="158" spans="3:42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</row>
    <row r="159" spans="3:42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</row>
    <row r="160" spans="3:42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</row>
    <row r="161" spans="3:42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</row>
    <row r="162" spans="3:42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</row>
    <row r="163" spans="3:42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</row>
    <row r="164" spans="3:42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</row>
    <row r="165" spans="3:42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</row>
    <row r="166" spans="3:42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</row>
    <row r="167" spans="3:42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</row>
    <row r="168" spans="3:42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1 round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Moira</cp:lastModifiedBy>
  <dcterms:created xsi:type="dcterms:W3CDTF">2019-11-15T14:20:22Z</dcterms:created>
  <dcterms:modified xsi:type="dcterms:W3CDTF">2019-12-03T16:23:13Z</dcterms:modified>
</cp:coreProperties>
</file>